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3013\Documents\Docs on site\"/>
    </mc:Choice>
  </mc:AlternateContent>
  <xr:revisionPtr revIDLastSave="0" documentId="8_{5C8817ED-7244-43FE-B6A5-C5FA19064EF9}" xr6:coauthVersionLast="47" xr6:coauthVersionMax="47" xr10:uidLastSave="{00000000-0000-0000-0000-000000000000}"/>
  <workbookProtection workbookAlgorithmName="SHA-512" workbookHashValue="js2SAJ530rOEwymDs+CNUU63cBmzplqyHVlInYZ0MpZlBrPt2/cidOnqrUCBkrqwYD7A8ZQJxSrVJVdPcpmcGQ==" workbookSaltValue="qDO9XR8BMNHlP0YKp6gAgw==" workbookSpinCount="100000" lockStructure="1"/>
  <bookViews>
    <workbookView xWindow="-110" yWindow="-110" windowWidth="19420" windowHeight="10420" activeTab="3" xr2:uid="{00000000-000D-0000-FFFF-FFFF00000000}"/>
  </bookViews>
  <sheets>
    <sheet name="BTL Calculator" sheetId="1" r:id="rId1"/>
    <sheet name="Holiday Let &amp; HMO" sheetId="3" r:id="rId2"/>
    <sheet name="Ltd Co BTL" sheetId="4" r:id="rId3"/>
    <sheet name="Background BTL" sheetId="5" r:id="rId4"/>
    <sheet name="Parameters" sheetId="6" state="hidden" r:id="rId5"/>
  </sheets>
  <definedNames>
    <definedName name="_xlnm._FilterDatabase" localSheetId="3" hidden="1">'Background BTL'!$B$15:$B$16</definedName>
    <definedName name="_xlnm._FilterDatabase" localSheetId="0" hidden="1">'BTL Calculator'!$B$11:$B$12</definedName>
    <definedName name="_xlnm._FilterDatabase" localSheetId="2" hidden="1">'Ltd Co BTL'!$B$11:$B$12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6" l="1"/>
  <c r="L9" i="6"/>
  <c r="M8" i="6"/>
  <c r="L8" i="6"/>
  <c r="M6" i="6"/>
  <c r="M7" i="6"/>
  <c r="L7" i="6"/>
  <c r="L6" i="6"/>
  <c r="G27" i="6"/>
  <c r="M14" i="6" s="1"/>
  <c r="G26" i="6"/>
  <c r="L13" i="6" s="1"/>
  <c r="K17" i="6" l="1"/>
  <c r="L14" i="6"/>
  <c r="K16" i="6" s="1"/>
  <c r="D9" i="3" s="1"/>
  <c r="D12" i="3" s="1"/>
  <c r="L10" i="6"/>
  <c r="L11" i="6"/>
  <c r="L12" i="6"/>
  <c r="M12" i="6"/>
  <c r="M10" i="6"/>
  <c r="M11" i="6"/>
  <c r="M13" i="6"/>
  <c r="K7" i="6"/>
  <c r="G25" i="6"/>
  <c r="K9" i="6"/>
  <c r="K8" i="6"/>
  <c r="K6" i="6"/>
  <c r="D6" i="3"/>
  <c r="D6" i="1"/>
  <c r="B13" i="5"/>
  <c r="D13" i="5" s="1"/>
  <c r="E13" i="5" s="1"/>
  <c r="K10" i="6" l="1"/>
  <c r="K14" i="6"/>
  <c r="D9" i="4"/>
  <c r="D12" i="4" s="1"/>
  <c r="K11" i="6"/>
  <c r="K13" i="6"/>
  <c r="K12" i="6"/>
  <c r="K15" i="6" l="1"/>
  <c r="D9" i="1" s="1"/>
  <c r="D12" i="1" s="1"/>
  <c r="D15" i="4"/>
  <c r="B27" i="5"/>
  <c r="D27" i="5" s="1"/>
  <c r="E27" i="5" s="1"/>
  <c r="D15" i="3" l="1"/>
  <c r="D15" i="1" l="1"/>
</calcChain>
</file>

<file path=xl/sharedStrings.xml><?xml version="1.0" encoding="utf-8"?>
<sst xmlns="http://schemas.openxmlformats.org/spreadsheetml/2006/main" count="143" uniqueCount="91">
  <si>
    <t>Personally Owned BTL Borrowing Calculator</t>
  </si>
  <si>
    <t>Tax Band</t>
  </si>
  <si>
    <t>Interest Coverage Ratio (ICR)</t>
  </si>
  <si>
    <t>Product Rate</t>
  </si>
  <si>
    <t>Interest Coverage Ratios (ICR)</t>
  </si>
  <si>
    <t>Basic rate tax payer</t>
  </si>
  <si>
    <t>Higher rate tax payer</t>
  </si>
  <si>
    <t>Type of Mortgage / Product</t>
  </si>
  <si>
    <t>Stress Rate</t>
  </si>
  <si>
    <t>Additional rate tax payer</t>
  </si>
  <si>
    <t>Guide to use</t>
  </si>
  <si>
    <t>Rent (PCM)</t>
  </si>
  <si>
    <t>Maximum Loan</t>
  </si>
  <si>
    <t>1. In the product rate box, add the interest rate for your chosen product</t>
  </si>
  <si>
    <t>2. In the tax band box, select the tax band from the drop down option</t>
  </si>
  <si>
    <t>Fees Added to Loan</t>
  </si>
  <si>
    <t>Maximum Loan Minus Fees</t>
  </si>
  <si>
    <t>4. Add the rent and any fee's that will be added to the loan in the relevant boxes</t>
  </si>
  <si>
    <t>5. Click here to check any background BTL's meet the required ICR or use the "Background BTL" tab below</t>
  </si>
  <si>
    <t>Once you have a figure, you’ll then need to complete a Decision in Principle</t>
  </si>
  <si>
    <t>This will determine the amount that can be borrowed. Applications are subject to the Society’s standard</t>
  </si>
  <si>
    <t>lending criteria, status, financial standing and successful credit checks.</t>
  </si>
  <si>
    <t>For further guidance please contact your dedicated BDM</t>
  </si>
  <si>
    <t>https://www.leedsbuildingsociety.co.uk/intermediaries/contact/</t>
  </si>
  <si>
    <t>This tool is for use by FCA authorised intermediaries only.</t>
  </si>
  <si>
    <t>Holiday Let &amp; HMO Calculator</t>
  </si>
  <si>
    <t>Letting Type</t>
  </si>
  <si>
    <t>Holiday Let</t>
  </si>
  <si>
    <t>Small HMO</t>
  </si>
  <si>
    <t>Large HMO</t>
  </si>
  <si>
    <t>2. In the letting type box, select the letting type from the drop down option</t>
  </si>
  <si>
    <t>4. Add the rent and any fee's that will be added to the loan in the relevant boxes. Please refer to</t>
  </si>
  <si>
    <t>Holiday let criteria on how to calculate the average of the high, mid &amp; low expected seasonal rental income.</t>
  </si>
  <si>
    <t xml:space="preserve">This will determine the amount that can be borrowed. Applications are subject to the Society’s standard </t>
  </si>
  <si>
    <t>Ltd Company BTL Borrowing Calculator</t>
  </si>
  <si>
    <t>Minimum Interest Coverage Ratio (ICR)</t>
  </si>
  <si>
    <t>2. In the type of mortgage box, select the appropriate type of mortgage/product from the drop down</t>
  </si>
  <si>
    <t>3. Add the rent and any fee's that will be added to the loan in the relevant boxes</t>
  </si>
  <si>
    <t>4. Click here to check any background BTL's meet the required ICR or use the "Background BTL" tab below</t>
  </si>
  <si>
    <t>For Personally owned Background BTLs</t>
  </si>
  <si>
    <t>Loan Amount</t>
  </si>
  <si>
    <t>1. Add loan amount and rent for all background BTL's owned by the applicant/s in personal name and Ltd company</t>
  </si>
  <si>
    <t>2. Check the actual ICR meets the minimum ICR</t>
  </si>
  <si>
    <t xml:space="preserve">This will determine the amount that can be borrowed. Applications are subject to the Society’s standard lending criteria, status, </t>
  </si>
  <si>
    <t>Actual Interest Coverage Ratio (ICR)</t>
  </si>
  <si>
    <t>financial standing and successful credit checks.</t>
  </si>
  <si>
    <t>For Ltd company background BTLs</t>
  </si>
  <si>
    <t xml:space="preserve">Guide to use </t>
  </si>
  <si>
    <t>1. Add loan amount and rent for all background BTLs owned in a Ltd company</t>
  </si>
  <si>
    <t>3. Check any personally owned BTL ICR on the section above.</t>
  </si>
  <si>
    <t>This will determine the amount that can be borrowed. Applications are subject to the Society’s standard lending criteria, status,</t>
  </si>
  <si>
    <t>`</t>
  </si>
  <si>
    <t>PCO Affordability Parameters &amp; Regulatory Stress Parameters - Amended in PCO Release 44 MOP-4900 &amp; PCO Hot Swap 2023_4 MOP-5062</t>
  </si>
  <si>
    <t>Borrowing Scenario</t>
  </si>
  <si>
    <t>Calculated Rate (replicates PCO logic) - BTL Calculator</t>
  </si>
  <si>
    <t>Holiday Let &amp; HMO</t>
  </si>
  <si>
    <t>Ltd Co BTL</t>
  </si>
  <si>
    <t>DIP - Like for Like</t>
  </si>
  <si>
    <t>L4L Flat Rate</t>
  </si>
  <si>
    <t>DIP - HMO or HOLLET</t>
  </si>
  <si>
    <t>New Money Flat Rate</t>
  </si>
  <si>
    <t>DIP - New Money</t>
  </si>
  <si>
    <t>5yr Product Regulatory Uplift</t>
  </si>
  <si>
    <t>BTL SVR</t>
  </si>
  <si>
    <t>Non 5 yr Product Regulatory Uplift</t>
  </si>
  <si>
    <t>5 Year Rate - Like for Like Remo</t>
  </si>
  <si>
    <t>L4L Reg Uplift</t>
  </si>
  <si>
    <t>5 Year Rate - New Money</t>
  </si>
  <si>
    <t>5yr Flat Rate</t>
  </si>
  <si>
    <t>NON 5 Year Rate- Like for Like Remo</t>
  </si>
  <si>
    <t>Combined L4L 5yr Product Regulatory Uplift</t>
  </si>
  <si>
    <t>NON 5 year Rate - New Money</t>
  </si>
  <si>
    <t>Resi Stress Backstop Rate</t>
  </si>
  <si>
    <t>BTL Stress Backstop Rate</t>
  </si>
  <si>
    <t>Stress Rate for Chosen Scenario (BTL Calc)</t>
  </si>
  <si>
    <t>L4L 5 Year Backstop</t>
  </si>
  <si>
    <t>Stress Rate for Chosen Scenario (Hol Let &amp; HMO)</t>
  </si>
  <si>
    <t>L4L Non 5 Year Backstop</t>
  </si>
  <si>
    <t>Stress Rate for Chosen Scenario (Ltd Co BTL)</t>
  </si>
  <si>
    <t>Non L4L 5 Year Backstop</t>
  </si>
  <si>
    <t>NON L4L Non 5 Year Backstop</t>
  </si>
  <si>
    <t>Additional Stress Rates</t>
  </si>
  <si>
    <t>BTL SVR Stress Rate</t>
  </si>
  <si>
    <t>Variables to maintain</t>
  </si>
  <si>
    <r>
      <t xml:space="preserve">Product Rate </t>
    </r>
    <r>
      <rPr>
        <b/>
        <sz val="11"/>
        <rFont val="Calibri"/>
        <family val="2"/>
        <scheme val="minor"/>
      </rPr>
      <t>(User Selected)</t>
    </r>
  </si>
  <si>
    <t>Formula - not to be changed unless approach changes</t>
  </si>
  <si>
    <t>Product Rate HOLLET &amp; HMO</t>
  </si>
  <si>
    <t>Product Rate Ltd Co BTL</t>
  </si>
  <si>
    <t>Please select a dropdown option</t>
  </si>
  <si>
    <t>Let to Buy</t>
  </si>
  <si>
    <t xml:space="preserve">3. In the type of mortgage / product box, select the appropriate option from the drop down.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</si>
</sst>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8" formatCode="&quot;£&quot;#,##0.00;[Red]\-&quot;£&quot;#,##0.00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182745"/>
      <name val="Calibri"/>
      <family val="2"/>
      <scheme val="minor"/>
    </font>
    <font>
      <b/>
      <sz val="12"/>
      <color rgb="FFFFC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rgb="FF182745"/>
      <name val="Arial"/>
      <family val="2"/>
    </font>
    <font>
      <b/>
      <sz val="12"/>
      <name val="Arial"/>
      <family val="2"/>
    </font>
    <font>
      <b/>
      <u/>
      <sz val="12"/>
      <color rgb="FFFFC000"/>
      <name val="Arial"/>
      <family val="2"/>
    </font>
    <font>
      <u/>
      <sz val="12"/>
      <color rgb="FFFFC000"/>
      <name val="Arial"/>
      <family val="2"/>
    </font>
    <font>
      <sz val="12"/>
      <color rgb="FFFFC000"/>
      <name val="Arial"/>
      <family val="2"/>
    </font>
    <font>
      <u/>
      <sz val="12"/>
      <color rgb="FFFFC000"/>
      <name val="Calibri"/>
      <family val="2"/>
      <scheme val="minor"/>
    </font>
    <font>
      <b/>
      <sz val="12"/>
      <color rgb="FFFFC000"/>
      <name val="Calibri"/>
      <family val="2"/>
      <scheme val="minor"/>
    </font>
    <font>
      <b/>
      <sz val="12"/>
      <color theme="3" tint="-0.499984740745262"/>
      <name val="Arial"/>
      <family val="2"/>
    </font>
    <font>
      <b/>
      <sz val="12"/>
      <color rgb="FFFCD900"/>
      <name val="Arial"/>
      <family val="2"/>
    </font>
    <font>
      <sz val="12"/>
      <color rgb="FFFCD900"/>
      <name val="Arial"/>
      <family val="2"/>
    </font>
    <font>
      <b/>
      <u/>
      <sz val="12"/>
      <color rgb="FFFCD900"/>
      <name val="Arial"/>
      <family val="2"/>
    </font>
    <font>
      <u/>
      <sz val="12"/>
      <color rgb="FFFCD900"/>
      <name val="Arial"/>
      <family val="2"/>
    </font>
    <font>
      <sz val="12"/>
      <color rgb="FFFCD900"/>
      <name val="Calibri"/>
      <family val="2"/>
      <scheme val="minor"/>
    </font>
    <font>
      <sz val="12"/>
      <name val="Arial"/>
      <family val="2"/>
    </font>
    <font>
      <b/>
      <sz val="12"/>
      <color rgb="FF182745"/>
      <name val="Arial"/>
      <family val="2"/>
    </font>
    <font>
      <b/>
      <sz val="12"/>
      <color rgb="FFF0AB00"/>
      <name val="Arial"/>
      <family val="2"/>
    </font>
    <font>
      <b/>
      <sz val="14"/>
      <color rgb="FFFCD900"/>
      <name val="Arial"/>
      <family val="2"/>
    </font>
    <font>
      <sz val="18"/>
      <color theme="0"/>
      <name val="Wingdings"/>
      <charset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18274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0AB00"/>
        <bgColor indexed="64"/>
      </patternFill>
    </fill>
    <fill>
      <patternFill patternType="solid">
        <fgColor rgb="FFDAEBF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 style="medium">
        <color rgb="FFC1C7D0"/>
      </right>
      <top/>
      <bottom style="medium">
        <color rgb="FFC1C7D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28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right" vertical="center"/>
    </xf>
    <xf numFmtId="0" fontId="2" fillId="0" borderId="0" xfId="0" applyFont="1" applyAlignment="1">
      <alignment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9" fontId="6" fillId="2" borderId="0" xfId="0" applyNumberFormat="1" applyFont="1" applyFill="1" applyAlignment="1">
      <alignment horizontal="center" vertical="center"/>
    </xf>
    <xf numFmtId="9" fontId="6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3" fillId="2" borderId="0" xfId="1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1" applyFont="1" applyFill="1" applyBorder="1" applyAlignment="1">
      <alignment vertical="center"/>
    </xf>
    <xf numFmtId="0" fontId="12" fillId="2" borderId="0" xfId="1" applyFont="1" applyFill="1" applyAlignment="1">
      <alignment vertical="center"/>
    </xf>
    <xf numFmtId="0" fontId="5" fillId="2" borderId="0" xfId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13" fillId="2" borderId="0" xfId="1" applyFont="1" applyFill="1" applyBorder="1" applyAlignment="1">
      <alignment vertical="center"/>
    </xf>
    <xf numFmtId="0" fontId="14" fillId="2" borderId="0" xfId="1" applyFont="1" applyFill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2" borderId="0" xfId="0" applyFont="1" applyFill="1" applyAlignment="1">
      <alignment vertical="center" wrapText="1"/>
    </xf>
    <xf numFmtId="10" fontId="9" fillId="4" borderId="0" xfId="0" applyNumberFormat="1" applyFont="1" applyFill="1" applyAlignment="1">
      <alignment horizontal="center" vertical="center"/>
    </xf>
    <xf numFmtId="10" fontId="15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right" vertical="center"/>
    </xf>
    <xf numFmtId="0" fontId="11" fillId="2" borderId="0" xfId="1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vertical="center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/>
    </xf>
    <xf numFmtId="0" fontId="16" fillId="2" borderId="0" xfId="1" applyFont="1" applyFill="1" applyBorder="1" applyAlignment="1">
      <alignment vertical="center"/>
    </xf>
    <xf numFmtId="6" fontId="9" fillId="5" borderId="0" xfId="0" applyNumberFormat="1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0" fontId="16" fillId="2" borderId="0" xfId="1" applyFont="1" applyFill="1" applyAlignment="1">
      <alignment vertical="center"/>
    </xf>
    <xf numFmtId="0" fontId="19" fillId="2" borderId="0" xfId="1" applyFont="1" applyFill="1" applyAlignment="1">
      <alignment vertical="center"/>
    </xf>
    <xf numFmtId="0" fontId="7" fillId="2" borderId="0" xfId="0" applyFont="1" applyFill="1" applyAlignment="1">
      <alignment horizontal="left" vertical="center"/>
    </xf>
    <xf numFmtId="0" fontId="21" fillId="6" borderId="0" xfId="0" applyFont="1" applyFill="1" applyAlignment="1" applyProtection="1">
      <alignment horizontal="center" vertical="center"/>
      <protection locked="0"/>
    </xf>
    <xf numFmtId="6" fontId="21" fillId="6" borderId="0" xfId="0" applyNumberFormat="1" applyFont="1" applyFill="1" applyAlignment="1" applyProtection="1">
      <alignment horizontal="center" vertical="center"/>
      <protection locked="0"/>
    </xf>
    <xf numFmtId="9" fontId="21" fillId="6" borderId="1" xfId="0" applyNumberFormat="1" applyFont="1" applyFill="1" applyBorder="1" applyAlignment="1">
      <alignment horizontal="center" vertical="center" wrapText="1"/>
    </xf>
    <xf numFmtId="0" fontId="8" fillId="6" borderId="0" xfId="0" applyFont="1" applyFill="1" applyAlignment="1" applyProtection="1">
      <alignment horizontal="center" vertical="center"/>
      <protection locked="0"/>
    </xf>
    <xf numFmtId="6" fontId="8" fillId="6" borderId="0" xfId="0" applyNumberFormat="1" applyFont="1" applyFill="1" applyAlignment="1" applyProtection="1">
      <alignment horizontal="center" vertical="center"/>
      <protection locked="0"/>
    </xf>
    <xf numFmtId="10" fontId="2" fillId="6" borderId="1" xfId="0" applyNumberFormat="1" applyFont="1" applyFill="1" applyBorder="1" applyAlignment="1" applyProtection="1">
      <alignment horizontal="center" vertical="center" wrapText="1"/>
      <protection locked="0"/>
    </xf>
    <xf numFmtId="9" fontId="2" fillId="6" borderId="1" xfId="0" applyNumberFormat="1" applyFont="1" applyFill="1" applyBorder="1" applyAlignment="1">
      <alignment horizontal="center" vertical="center" wrapText="1"/>
    </xf>
    <xf numFmtId="10" fontId="2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6" borderId="0" xfId="0" applyFont="1" applyFill="1" applyAlignment="1">
      <alignment horizontal="center" vertical="center"/>
    </xf>
    <xf numFmtId="10" fontId="21" fillId="6" borderId="0" xfId="0" applyNumberFormat="1" applyFont="1" applyFill="1" applyAlignment="1">
      <alignment horizontal="center" vertical="center"/>
    </xf>
    <xf numFmtId="10" fontId="21" fillId="3" borderId="0" xfId="0" applyNumberFormat="1" applyFont="1" applyFill="1" applyAlignment="1">
      <alignment horizontal="center" vertical="center"/>
    </xf>
    <xf numFmtId="9" fontId="21" fillId="6" borderId="0" xfId="0" applyNumberFormat="1" applyFont="1" applyFill="1" applyAlignment="1">
      <alignment horizontal="center" vertical="center"/>
    </xf>
    <xf numFmtId="10" fontId="9" fillId="7" borderId="0" xfId="0" applyNumberFormat="1" applyFont="1" applyFill="1" applyAlignment="1">
      <alignment horizontal="center" vertical="center"/>
    </xf>
    <xf numFmtId="8" fontId="22" fillId="2" borderId="0" xfId="0" applyNumberFormat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3" fillId="2" borderId="0" xfId="1" applyFont="1" applyFill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center" vertical="center"/>
    </xf>
    <xf numFmtId="0" fontId="29" fillId="0" borderId="0" xfId="0" applyFont="1"/>
    <xf numFmtId="0" fontId="26" fillId="0" borderId="0" xfId="0" applyFont="1"/>
    <xf numFmtId="17" fontId="26" fillId="0" borderId="0" xfId="0" applyNumberFormat="1" applyFont="1"/>
    <xf numFmtId="0" fontId="29" fillId="0" borderId="11" xfId="0" applyFont="1" applyBorder="1"/>
    <xf numFmtId="0" fontId="29" fillId="0" borderId="3" xfId="0" applyFont="1" applyBorder="1"/>
    <xf numFmtId="0" fontId="0" fillId="11" borderId="0" xfId="0" applyFill="1"/>
    <xf numFmtId="0" fontId="0" fillId="8" borderId="0" xfId="0" applyFill="1" applyAlignment="1">
      <alignment wrapText="1"/>
    </xf>
    <xf numFmtId="0" fontId="29" fillId="11" borderId="12" xfId="0" applyFont="1" applyFill="1" applyBorder="1" applyAlignment="1">
      <alignment horizontal="center" vertical="center"/>
    </xf>
    <xf numFmtId="0" fontId="29" fillId="11" borderId="12" xfId="0" applyFont="1" applyFill="1" applyBorder="1" applyAlignment="1">
      <alignment horizontal="center"/>
    </xf>
    <xf numFmtId="0" fontId="29" fillId="11" borderId="5" xfId="0" applyFont="1" applyFill="1" applyBorder="1" applyAlignment="1">
      <alignment horizontal="center"/>
    </xf>
    <xf numFmtId="0" fontId="29" fillId="0" borderId="18" xfId="0" applyFont="1" applyBorder="1"/>
    <xf numFmtId="2" fontId="0" fillId="8" borderId="10" xfId="0" applyNumberFormat="1" applyFill="1" applyBorder="1"/>
    <xf numFmtId="0" fontId="0" fillId="8" borderId="20" xfId="0" applyFill="1" applyBorder="1"/>
    <xf numFmtId="0" fontId="0" fillId="8" borderId="21" xfId="0" applyFill="1" applyBorder="1"/>
    <xf numFmtId="0" fontId="27" fillId="0" borderId="22" xfId="0" applyFont="1" applyBorder="1"/>
    <xf numFmtId="0" fontId="27" fillId="0" borderId="23" xfId="0" applyFont="1" applyBorder="1"/>
    <xf numFmtId="0" fontId="27" fillId="0" borderId="24" xfId="0" applyFont="1" applyBorder="1"/>
    <xf numFmtId="0" fontId="0" fillId="0" borderId="27" xfId="0" applyBorder="1"/>
    <xf numFmtId="0" fontId="0" fillId="0" borderId="24" xfId="0" applyBorder="1"/>
    <xf numFmtId="0" fontId="0" fillId="0" borderId="28" xfId="0" applyBorder="1"/>
    <xf numFmtId="0" fontId="27" fillId="12" borderId="17" xfId="0" applyFont="1" applyFill="1" applyBorder="1"/>
    <xf numFmtId="0" fontId="0" fillId="12" borderId="20" xfId="0" applyFill="1" applyBorder="1" applyAlignment="1">
      <alignment horizontal="center" vertical="center"/>
    </xf>
    <xf numFmtId="0" fontId="0" fillId="12" borderId="30" xfId="0" applyFill="1" applyBorder="1" applyAlignment="1">
      <alignment horizontal="center" vertical="center"/>
    </xf>
    <xf numFmtId="2" fontId="0" fillId="8" borderId="15" xfId="0" applyNumberFormat="1" applyFill="1" applyBorder="1" applyAlignment="1">
      <alignment horizontal="center" vertical="center"/>
    </xf>
    <xf numFmtId="2" fontId="0" fillId="8" borderId="29" xfId="0" applyNumberFormat="1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0" fontId="0" fillId="8" borderId="26" xfId="0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29" fillId="11" borderId="5" xfId="0" applyFont="1" applyFill="1" applyBorder="1" applyAlignment="1">
      <alignment horizontal="center" vertical="center"/>
    </xf>
    <xf numFmtId="0" fontId="29" fillId="8" borderId="19" xfId="0" applyFont="1" applyFill="1" applyBorder="1" applyAlignment="1">
      <alignment horizontal="center" vertical="center"/>
    </xf>
    <xf numFmtId="0" fontId="29" fillId="8" borderId="12" xfId="0" applyFont="1" applyFill="1" applyBorder="1" applyAlignment="1">
      <alignment horizontal="center" vertical="center"/>
    </xf>
    <xf numFmtId="0" fontId="29" fillId="8" borderId="5" xfId="0" applyFont="1" applyFill="1" applyBorder="1" applyAlignment="1">
      <alignment horizontal="center" vertical="center"/>
    </xf>
    <xf numFmtId="0" fontId="0" fillId="0" borderId="31" xfId="0" applyBorder="1"/>
    <xf numFmtId="0" fontId="17" fillId="2" borderId="0" xfId="1" applyFont="1" applyFill="1" applyAlignment="1">
      <alignment vertical="center"/>
    </xf>
    <xf numFmtId="0" fontId="19" fillId="2" borderId="0" xfId="1" applyFont="1" applyFill="1" applyAlignment="1">
      <alignment vertical="center"/>
    </xf>
    <xf numFmtId="0" fontId="19" fillId="2" borderId="0" xfId="1" applyFont="1" applyFill="1" applyBorder="1" applyAlignment="1">
      <alignment vertical="center"/>
    </xf>
    <xf numFmtId="49" fontId="17" fillId="2" borderId="0" xfId="0" applyNumberFormat="1" applyFont="1" applyFill="1" applyAlignment="1">
      <alignment vertical="center"/>
    </xf>
    <xf numFmtId="0" fontId="17" fillId="2" borderId="0" xfId="1" applyFont="1" applyFill="1" applyAlignment="1">
      <alignment vertical="center"/>
    </xf>
    <xf numFmtId="0" fontId="28" fillId="9" borderId="9" xfId="0" applyFont="1" applyFill="1" applyBorder="1" applyAlignment="1">
      <alignment horizontal="center" vertical="center" wrapText="1"/>
    </xf>
    <xf numFmtId="0" fontId="28" fillId="9" borderId="13" xfId="0" applyFont="1" applyFill="1" applyBorder="1" applyAlignment="1">
      <alignment horizontal="center" vertical="center" wrapText="1"/>
    </xf>
    <xf numFmtId="0" fontId="28" fillId="9" borderId="10" xfId="0" applyFont="1" applyFill="1" applyBorder="1" applyAlignment="1">
      <alignment horizontal="center" vertical="center" wrapText="1"/>
    </xf>
    <xf numFmtId="0" fontId="28" fillId="9" borderId="14" xfId="0" applyFont="1" applyFill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0" fontId="28" fillId="9" borderId="15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/>
    </xf>
    <xf numFmtId="0" fontId="29" fillId="0" borderId="2" xfId="0" applyFont="1" applyBorder="1" applyAlignment="1">
      <alignment horizontal="left" vertical="center"/>
    </xf>
    <xf numFmtId="0" fontId="29" fillId="0" borderId="16" xfId="0" applyFont="1" applyBorder="1"/>
    <xf numFmtId="0" fontId="29" fillId="0" borderId="7" xfId="0" applyFont="1" applyBorder="1"/>
    <xf numFmtId="0" fontId="29" fillId="0" borderId="8" xfId="0" applyFont="1" applyBorder="1"/>
    <xf numFmtId="0" fontId="29" fillId="0" borderId="16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30" fillId="10" borderId="9" xfId="0" applyFont="1" applyFill="1" applyBorder="1" applyAlignment="1">
      <alignment horizontal="center"/>
    </xf>
    <xf numFmtId="0" fontId="30" fillId="10" borderId="10" xfId="0" applyFont="1" applyFill="1" applyBorder="1" applyAlignment="1">
      <alignment horizontal="center"/>
    </xf>
    <xf numFmtId="0" fontId="29" fillId="0" borderId="11" xfId="0" applyFont="1" applyBorder="1" applyAlignment="1">
      <alignment horizontal="left"/>
    </xf>
    <xf numFmtId="0" fontId="29" fillId="0" borderId="2" xfId="0" applyFont="1" applyBorder="1" applyAlignment="1">
      <alignment horizontal="left"/>
    </xf>
    <xf numFmtId="0" fontId="29" fillId="0" borderId="3" xfId="0" applyFont="1" applyBorder="1" applyAlignment="1">
      <alignment horizontal="left"/>
    </xf>
    <xf numFmtId="0" fontId="29" fillId="0" borderId="4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4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CD900"/>
      <color rgb="FF182745"/>
      <color rgb="FFF0AB00"/>
      <color rgb="FFDAEBF4"/>
      <color rgb="FFCE8E00"/>
      <color rgb="FFCEC8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304798</xdr:colOff>
      <xdr:row>8</xdr:row>
      <xdr:rowOff>167308</xdr:rowOff>
    </xdr:from>
    <xdr:to>
      <xdr:col>17</xdr:col>
      <xdr:colOff>83820</xdr:colOff>
      <xdr:row>25</xdr:row>
      <xdr:rowOff>104775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5EB49E7-CBC4-45AF-4F2A-44CD4F00EC3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5699758" y="1729408"/>
          <a:ext cx="7467602" cy="3175967"/>
        </a:xfrm>
        <a:prstGeom prst="rect">
          <a:avLst/>
        </a:prstGeom>
        <a:noFill/>
        <a:ln>
          <a:solidFill>
            <a:srgbClr val="FCD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1635562</xdr:colOff>
      <xdr:row>2</xdr:row>
      <xdr:rowOff>111929</xdr:rowOff>
    </xdr:to>
    <xdr:pic>
      <xdr:nvPicPr>
        <xdr:cNvPr id="3" name="Picture 2" descr="Leeds Building Society logo">
          <a:extLst>
            <a:ext uri="{FF2B5EF4-FFF2-40B4-BE49-F238E27FC236}">
              <a16:creationId xmlns:a16="http://schemas.microsoft.com/office/drawing/2014/main" id="{5F414C77-81E5-4C4F-A793-523BDAF00B96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35612" cy="4929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324678</xdr:colOff>
      <xdr:row>8</xdr:row>
      <xdr:rowOff>145773</xdr:rowOff>
    </xdr:from>
    <xdr:to>
      <xdr:col>17</xdr:col>
      <xdr:colOff>22860</xdr:colOff>
      <xdr:row>26</xdr:row>
      <xdr:rowOff>137160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DED016-C63B-4B8F-AD1F-05AA249AE44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5696778" y="1669773"/>
          <a:ext cx="7417242" cy="3229887"/>
        </a:xfrm>
        <a:prstGeom prst="rect">
          <a:avLst/>
        </a:prstGeom>
        <a:noFill/>
        <a:ln>
          <a:solidFill>
            <a:srgbClr val="FCD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1635562</xdr:colOff>
      <xdr:row>2</xdr:row>
      <xdr:rowOff>98842</xdr:rowOff>
    </xdr:to>
    <xdr:pic>
      <xdr:nvPicPr>
        <xdr:cNvPr id="2" name="Picture 1" descr="Leeds Building Society logo">
          <a:extLst>
            <a:ext uri="{FF2B5EF4-FFF2-40B4-BE49-F238E27FC236}">
              <a16:creationId xmlns:a16="http://schemas.microsoft.com/office/drawing/2014/main" id="{34D5F5CA-8DE3-4B31-B736-999DB98533CD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1079" cy="48887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311428</xdr:colOff>
      <xdr:row>7</xdr:row>
      <xdr:rowOff>145771</xdr:rowOff>
    </xdr:from>
    <xdr:to>
      <xdr:col>16</xdr:col>
      <xdr:colOff>495300</xdr:colOff>
      <xdr:row>22</xdr:row>
      <xdr:rowOff>121920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1CFC3F2-5674-4C80-A7E5-87355B82D1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6506488" y="1479271"/>
          <a:ext cx="7430492" cy="2833649"/>
        </a:xfrm>
        <a:prstGeom prst="rect">
          <a:avLst/>
        </a:prstGeom>
        <a:noFill/>
        <a:ln>
          <a:solidFill>
            <a:srgbClr val="FCD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>
            <a:solidFill>
              <a:srgbClr val="FFC000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1635562</xdr:colOff>
      <xdr:row>2</xdr:row>
      <xdr:rowOff>98842</xdr:rowOff>
    </xdr:to>
    <xdr:pic>
      <xdr:nvPicPr>
        <xdr:cNvPr id="3" name="Picture 2" descr="Leeds Building Society logo">
          <a:extLst>
            <a:ext uri="{FF2B5EF4-FFF2-40B4-BE49-F238E27FC236}">
              <a16:creationId xmlns:a16="http://schemas.microsoft.com/office/drawing/2014/main" id="{50B712D8-90D6-40BD-8F54-7EF4ECE6235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1079" cy="48887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645968</xdr:colOff>
      <xdr:row>4</xdr:row>
      <xdr:rowOff>162048</xdr:rowOff>
    </xdr:from>
    <xdr:to>
      <xdr:col>5</xdr:col>
      <xdr:colOff>8867947</xdr:colOff>
      <xdr:row>15</xdr:row>
      <xdr:rowOff>105641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03B774C-F3E9-46D0-B61B-EC69B7CA791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5529695" y="924048"/>
          <a:ext cx="8880070" cy="2039093"/>
        </a:xfrm>
        <a:prstGeom prst="rect">
          <a:avLst/>
        </a:prstGeom>
        <a:noFill/>
        <a:ln>
          <a:solidFill>
            <a:srgbClr val="FCD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652031</xdr:colOff>
      <xdr:row>18</xdr:row>
      <xdr:rowOff>143741</xdr:rowOff>
    </xdr:from>
    <xdr:to>
      <xdr:col>5</xdr:col>
      <xdr:colOff>8910205</xdr:colOff>
      <xdr:row>30</xdr:row>
      <xdr:rowOff>105641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8F31919-7ED2-40D3-BC63-97A4F912D57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>
          <a:off x="5535758" y="3572741"/>
          <a:ext cx="8916265" cy="2247900"/>
        </a:xfrm>
        <a:prstGeom prst="rect">
          <a:avLst/>
        </a:prstGeom>
        <a:noFill/>
        <a:ln>
          <a:solidFill>
            <a:srgbClr val="FCD9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368489</xdr:colOff>
      <xdr:row>2</xdr:row>
      <xdr:rowOff>94535</xdr:rowOff>
    </xdr:to>
    <xdr:pic>
      <xdr:nvPicPr>
        <xdr:cNvPr id="5" name="Picture 4" descr="Leeds Building Society logo">
          <a:extLst>
            <a:ext uri="{FF2B5EF4-FFF2-40B4-BE49-F238E27FC236}">
              <a16:creationId xmlns:a16="http://schemas.microsoft.com/office/drawing/2014/main" id="{13100D52-B508-48DB-A956-97D3A6B3BF48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41079" cy="4888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eedsbuildingsociety.co.uk/intermediaries/contact/" TargetMode="External"/><Relationship Id="rId1" Type="http://schemas.openxmlformats.org/officeDocument/2006/relationships/hyperlink" Target="https://intermediary.mortgagehub.leedsbuildingsociety.co.uk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intermediary.mortgagehub.leedsbuildingsociety.co.uk/" TargetMode="External"/><Relationship Id="rId1" Type="http://schemas.openxmlformats.org/officeDocument/2006/relationships/hyperlink" Target="https://www.leedsbuildingsociety.co.uk/intermediaries/contact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leedsbuildingsociety.co.uk/intermediaries/contact/" TargetMode="External"/><Relationship Id="rId1" Type="http://schemas.openxmlformats.org/officeDocument/2006/relationships/hyperlink" Target="https://www.leedsbuildingsociety.co.uk/intermediaries/limited-company-buy-to-let-mortgages/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leedsbuildingsociety.co.uk/intermediaries/contact/" TargetMode="External"/><Relationship Id="rId2" Type="http://schemas.openxmlformats.org/officeDocument/2006/relationships/hyperlink" Target="https://intermediary.mortgagehub.leedsbuildingsociety.co.uk/" TargetMode="External"/><Relationship Id="rId1" Type="http://schemas.openxmlformats.org/officeDocument/2006/relationships/hyperlink" Target="https://www.leedsbuildingsociety.co.uk/intermediaries/contact/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s://www.leedsbuildingsociety.co.uk/intermediaries/limited-company-buy-to-let-mortgages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274"/>
  <sheetViews>
    <sheetView zoomScaleNormal="100" workbookViewId="0">
      <selection activeCell="D21" sqref="D21"/>
    </sheetView>
  </sheetViews>
  <sheetFormatPr defaultColWidth="8.7265625" defaultRowHeight="15.5" x14ac:dyDescent="0.35"/>
  <cols>
    <col min="1" max="1" width="5.7265625" style="6" customWidth="1"/>
    <col min="2" max="2" width="34.7265625" style="30" bestFit="1" customWidth="1"/>
    <col min="3" max="3" width="5.7265625" style="30" customWidth="1"/>
    <col min="4" max="4" width="32.7265625" style="31" bestFit="1" customWidth="1"/>
    <col min="5" max="5" width="5.7265625" style="30" customWidth="1"/>
    <col min="6" max="6" width="15.26953125" style="6" bestFit="1" customWidth="1"/>
    <col min="7" max="7" width="5.7265625" style="6" customWidth="1"/>
    <col min="8" max="8" width="7.453125" style="6" customWidth="1"/>
    <col min="9" max="16384" width="8.7265625" style="6"/>
  </cols>
  <sheetData>
    <row r="1" spans="1:42" ht="15" customHeight="1" x14ac:dyDescent="0.35">
      <c r="A1" s="1"/>
      <c r="B1" s="2"/>
      <c r="C1" s="3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 x14ac:dyDescent="0.35">
      <c r="A2" s="1"/>
      <c r="B2" s="2"/>
      <c r="C2" s="3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8" customHeight="1" x14ac:dyDescent="0.35">
      <c r="A3" s="1"/>
      <c r="B3" s="2"/>
      <c r="C3" s="3"/>
      <c r="D3" s="65" t="s">
        <v>0</v>
      </c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5" customHeight="1" x14ac:dyDescent="0.35">
      <c r="A4" s="1"/>
      <c r="B4" s="37"/>
      <c r="C4" s="3"/>
      <c r="D4" s="4"/>
      <c r="E4" s="5"/>
      <c r="F4" s="7"/>
      <c r="G4" s="38"/>
      <c r="H4" s="38"/>
      <c r="I4" s="38"/>
      <c r="J4" s="38"/>
      <c r="K4" s="38"/>
      <c r="L4" s="39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5" customHeight="1" x14ac:dyDescent="0.35">
      <c r="A5" s="1"/>
      <c r="B5" s="9" t="s">
        <v>1</v>
      </c>
      <c r="C5" s="3"/>
      <c r="D5" s="9" t="s">
        <v>2</v>
      </c>
      <c r="E5" s="10"/>
      <c r="F5" s="50" t="s">
        <v>3</v>
      </c>
      <c r="G5" s="12"/>
      <c r="H5" s="50" t="s">
        <v>4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5" customHeight="1" thickBot="1" x14ac:dyDescent="0.4">
      <c r="A6" s="1"/>
      <c r="B6" s="51" t="s">
        <v>88</v>
      </c>
      <c r="C6" s="3"/>
      <c r="D6" s="59" t="str">
        <f>IF(B6="Basic","125%",IF(B6="Higher","145%",IF(B6="Additional","150%","")))</f>
        <v/>
      </c>
      <c r="E6" s="13"/>
      <c r="F6" s="58"/>
      <c r="G6" s="14"/>
      <c r="H6" s="53">
        <v>1.25</v>
      </c>
      <c r="I6" s="15" t="s">
        <v>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5" customHeight="1" thickBot="1" x14ac:dyDescent="0.4">
      <c r="A7" s="1"/>
      <c r="B7" s="13"/>
      <c r="C7" s="3"/>
      <c r="D7" s="11"/>
      <c r="E7" s="13"/>
      <c r="F7" s="13"/>
      <c r="G7" s="13"/>
      <c r="H7" s="53">
        <v>1.45</v>
      </c>
      <c r="I7" s="15" t="s">
        <v>6</v>
      </c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5" customHeight="1" thickBot="1" x14ac:dyDescent="0.4">
      <c r="A8" s="1"/>
      <c r="B8" s="9" t="s">
        <v>7</v>
      </c>
      <c r="C8" s="3"/>
      <c r="D8" s="9" t="s">
        <v>8</v>
      </c>
      <c r="E8" s="13"/>
      <c r="F8" s="13"/>
      <c r="G8" s="15"/>
      <c r="H8" s="53">
        <v>1.5</v>
      </c>
      <c r="I8" s="15" t="s">
        <v>9</v>
      </c>
      <c r="J8" s="1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5" customHeight="1" x14ac:dyDescent="0.35">
      <c r="A9" s="1"/>
      <c r="B9" s="51"/>
      <c r="C9" s="3"/>
      <c r="D9" s="60">
        <f>IFERROR(MAX(Parameters!K15/100,Parameters!G25/100),0)</f>
        <v>0</v>
      </c>
      <c r="E9" s="13"/>
      <c r="F9" s="40"/>
      <c r="G9" s="40"/>
      <c r="H9" s="38"/>
      <c r="I9" s="38"/>
      <c r="J9" s="38"/>
      <c r="K9" s="38"/>
      <c r="L9" s="38"/>
      <c r="M9" s="38"/>
      <c r="N9" s="38"/>
      <c r="O9" s="38"/>
      <c r="P9" s="38"/>
      <c r="Q9" s="38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5" customHeight="1" x14ac:dyDescent="0.35">
      <c r="A10" s="1"/>
      <c r="B10" s="1"/>
      <c r="C10" s="1"/>
      <c r="D10" s="1"/>
      <c r="E10" s="13"/>
      <c r="F10" s="42" t="s">
        <v>10</v>
      </c>
      <c r="G10" s="41"/>
      <c r="H10" s="41"/>
      <c r="I10" s="41"/>
      <c r="J10" s="38"/>
      <c r="K10" s="41"/>
      <c r="L10" s="41"/>
      <c r="M10" s="41"/>
      <c r="N10" s="38"/>
      <c r="O10" s="38"/>
      <c r="P10" s="38"/>
      <c r="Q10" s="38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5" customHeight="1" x14ac:dyDescent="0.35">
      <c r="A11" s="1"/>
      <c r="B11" s="9" t="s">
        <v>11</v>
      </c>
      <c r="C11" s="10"/>
      <c r="D11" s="9" t="s">
        <v>12</v>
      </c>
      <c r="E11" s="5"/>
      <c r="F11" s="38"/>
      <c r="G11" s="41"/>
      <c r="H11" s="41"/>
      <c r="I11" s="41"/>
      <c r="J11" s="38"/>
      <c r="K11" s="38"/>
      <c r="L11" s="41"/>
      <c r="M11" s="41"/>
      <c r="N11" s="38"/>
      <c r="O11" s="38"/>
      <c r="P11" s="38"/>
      <c r="Q11" s="38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" customHeight="1" x14ac:dyDescent="0.35">
      <c r="A12" s="1"/>
      <c r="B12" s="52"/>
      <c r="C12" s="10"/>
      <c r="D12" s="46">
        <f>MAX(0, MIN(1000000,IFERROR(IF(D9="",B12/#REF!*12/D6,B12/D9*12/D6),0)))</f>
        <v>0</v>
      </c>
      <c r="E12" s="5"/>
      <c r="F12" s="38" t="s">
        <v>13</v>
      </c>
      <c r="G12" s="41"/>
      <c r="H12" s="41"/>
      <c r="I12" s="41"/>
      <c r="J12" s="38"/>
      <c r="K12" s="38"/>
      <c r="L12" s="41"/>
      <c r="M12" s="41"/>
      <c r="N12" s="38"/>
      <c r="O12" s="38"/>
      <c r="P12" s="38"/>
      <c r="Q12" s="38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" customHeight="1" x14ac:dyDescent="0.35">
      <c r="A13" s="1"/>
      <c r="B13" s="5"/>
      <c r="C13" s="5"/>
      <c r="D13" s="4"/>
      <c r="E13" s="20"/>
      <c r="F13" s="38" t="s">
        <v>14</v>
      </c>
      <c r="G13" s="41"/>
      <c r="H13" s="41"/>
      <c r="I13" s="41"/>
      <c r="J13" s="38"/>
      <c r="K13" s="38"/>
      <c r="L13" s="41"/>
      <c r="M13" s="38"/>
      <c r="N13" s="38"/>
      <c r="O13" s="38"/>
      <c r="P13" s="38"/>
      <c r="Q13" s="38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" customHeight="1" x14ac:dyDescent="0.35">
      <c r="A14" s="1"/>
      <c r="B14" s="9" t="s">
        <v>15</v>
      </c>
      <c r="C14" s="5"/>
      <c r="D14" s="9" t="s">
        <v>16</v>
      </c>
      <c r="E14" s="5"/>
      <c r="F14" s="38" t="s">
        <v>90</v>
      </c>
      <c r="G14" s="38"/>
      <c r="H14" s="38"/>
      <c r="I14" s="38"/>
      <c r="J14" s="38"/>
      <c r="K14" s="38"/>
      <c r="L14" s="41"/>
      <c r="M14" s="38"/>
      <c r="N14" s="38"/>
      <c r="O14" s="38"/>
      <c r="P14" s="38"/>
      <c r="Q14" s="38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" customHeight="1" x14ac:dyDescent="0.35">
      <c r="A15" s="1"/>
      <c r="B15" s="52"/>
      <c r="C15" s="5"/>
      <c r="D15" s="46">
        <f>SUM(D12-B15)</f>
        <v>0</v>
      </c>
      <c r="E15" s="5"/>
      <c r="F15" s="38" t="s">
        <v>17</v>
      </c>
      <c r="G15" s="38"/>
      <c r="H15" s="38"/>
      <c r="I15" s="38"/>
      <c r="J15" s="38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41"/>
      <c r="Z15" s="38"/>
      <c r="AA15" s="38"/>
      <c r="AB15" s="38"/>
      <c r="AC15" s="38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" customHeight="1" x14ac:dyDescent="0.35">
      <c r="A16" s="1"/>
      <c r="B16" s="5"/>
      <c r="C16" s="5"/>
      <c r="D16" s="4"/>
      <c r="E16" s="5"/>
      <c r="F16" s="103" t="s">
        <v>18</v>
      </c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38"/>
      <c r="S16" s="38"/>
      <c r="T16" s="38"/>
      <c r="U16" s="38"/>
      <c r="V16" s="38"/>
      <c r="W16" s="38"/>
      <c r="X16" s="38"/>
      <c r="Y16" s="41"/>
      <c r="Z16" s="38"/>
      <c r="AA16" s="38"/>
      <c r="AB16" s="38"/>
      <c r="AC16" s="38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" customHeight="1" x14ac:dyDescent="0.35">
      <c r="A17" s="1"/>
      <c r="B17" s="9"/>
      <c r="C17" s="5"/>
      <c r="D17" s="4"/>
      <c r="E17" s="5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43"/>
      <c r="R17" s="38"/>
      <c r="S17" s="38"/>
      <c r="T17" s="38"/>
      <c r="U17" s="38"/>
      <c r="V17" s="38"/>
      <c r="W17" s="38"/>
      <c r="X17" s="38"/>
      <c r="Y17" s="41"/>
      <c r="Z17" s="38"/>
      <c r="AA17" s="38"/>
      <c r="AB17" s="38"/>
      <c r="AC17" s="38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5" customHeight="1" x14ac:dyDescent="0.35">
      <c r="A18" s="1"/>
      <c r="B18" s="5"/>
      <c r="C18" s="16"/>
      <c r="D18" s="16"/>
      <c r="E18" s="16"/>
      <c r="F18" s="104" t="s">
        <v>19</v>
      </c>
      <c r="G18" s="104"/>
      <c r="H18" s="104"/>
      <c r="I18" s="104"/>
      <c r="J18" s="104"/>
      <c r="K18" s="104"/>
      <c r="L18" s="104"/>
      <c r="M18" s="104"/>
      <c r="N18" s="104"/>
      <c r="O18" s="38"/>
      <c r="P18" s="38"/>
      <c r="Q18" s="43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5" customHeight="1" x14ac:dyDescent="0.35">
      <c r="A19" s="1"/>
      <c r="B19" s="24"/>
      <c r="C19" s="19"/>
      <c r="D19" s="19"/>
      <c r="E19" s="19"/>
      <c r="F19" s="38" t="s">
        <v>20</v>
      </c>
      <c r="G19" s="41"/>
      <c r="H19" s="1"/>
      <c r="I19" s="41"/>
      <c r="J19" s="38"/>
      <c r="K19" s="41"/>
      <c r="L19" s="41"/>
      <c r="M19" s="38"/>
      <c r="N19" s="38"/>
      <c r="O19" s="38"/>
      <c r="P19" s="38"/>
      <c r="Q19" s="44"/>
      <c r="R19" s="38"/>
      <c r="S19" s="38"/>
      <c r="T19" s="38"/>
      <c r="U19" s="38"/>
      <c r="V19" s="38"/>
      <c r="W19" s="38"/>
      <c r="X19" s="41"/>
      <c r="Y19" s="38"/>
      <c r="Z19" s="38"/>
      <c r="AA19" s="38"/>
      <c r="AB19" s="38"/>
      <c r="AC19" s="38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15" customHeight="1" x14ac:dyDescent="0.35">
      <c r="A20" s="1"/>
      <c r="B20" s="27"/>
      <c r="C20" s="16"/>
      <c r="D20" s="16"/>
      <c r="E20" s="16"/>
      <c r="F20" s="38" t="s">
        <v>21</v>
      </c>
      <c r="G20" s="38"/>
      <c r="H20" s="1"/>
      <c r="I20" s="38"/>
      <c r="J20" s="38"/>
      <c r="K20" s="38"/>
      <c r="L20" s="38"/>
      <c r="M20" s="38"/>
      <c r="N20" s="38"/>
      <c r="O20" s="38"/>
      <c r="P20" s="38"/>
      <c r="Q20" s="38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5" customHeight="1" x14ac:dyDescent="0.35">
      <c r="A21" s="1"/>
      <c r="B21" s="29"/>
      <c r="C21" s="16"/>
      <c r="D21" s="16"/>
      <c r="E21" s="16"/>
      <c r="F21" s="45"/>
      <c r="G21" s="38"/>
      <c r="H21" s="1"/>
      <c r="I21" s="38"/>
      <c r="J21" s="38"/>
      <c r="K21" s="38"/>
      <c r="L21" s="38"/>
      <c r="M21" s="38"/>
      <c r="N21" s="38"/>
      <c r="O21" s="38"/>
      <c r="P21" s="38"/>
      <c r="Q21" s="38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5" customHeight="1" x14ac:dyDescent="0.35">
      <c r="A22" s="1"/>
      <c r="B22" s="21"/>
      <c r="C22" s="16"/>
      <c r="D22" s="16"/>
      <c r="E22" s="16"/>
      <c r="F22" s="45" t="s">
        <v>22</v>
      </c>
      <c r="G22" s="38"/>
      <c r="H22" s="1"/>
      <c r="I22" s="38"/>
      <c r="J22" s="38"/>
      <c r="K22" s="38"/>
      <c r="L22" s="38"/>
      <c r="M22" s="38"/>
      <c r="N22" s="38"/>
      <c r="O22" s="38"/>
      <c r="P22" s="38"/>
      <c r="Q22" s="38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5" customHeight="1" x14ac:dyDescent="0.35">
      <c r="A23" s="1"/>
      <c r="B23" s="5"/>
      <c r="C23" s="5"/>
      <c r="D23" s="16"/>
      <c r="E23" s="5"/>
      <c r="F23" s="105" t="s">
        <v>23</v>
      </c>
      <c r="G23" s="105"/>
      <c r="H23" s="105"/>
      <c r="I23" s="105"/>
      <c r="J23" s="105"/>
      <c r="K23" s="105"/>
      <c r="L23" s="105"/>
      <c r="M23" s="38"/>
      <c r="N23" s="38"/>
      <c r="O23" s="38"/>
      <c r="P23" s="38"/>
      <c r="Q23" s="38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15" customHeight="1" x14ac:dyDescent="0.35">
      <c r="A24" s="1"/>
      <c r="B24" s="5"/>
      <c r="C24" s="5"/>
      <c r="D24" s="16"/>
      <c r="E24" s="5"/>
      <c r="F24" s="38"/>
      <c r="G24" s="38"/>
      <c r="H24" s="1"/>
      <c r="I24" s="38"/>
      <c r="J24" s="38"/>
      <c r="K24" s="38"/>
      <c r="L24" s="38"/>
      <c r="M24" s="38"/>
      <c r="N24" s="38"/>
      <c r="O24" s="38"/>
      <c r="P24" s="38"/>
      <c r="Q24" s="38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" customHeight="1" x14ac:dyDescent="0.35">
      <c r="A25" s="1"/>
      <c r="B25" s="5"/>
      <c r="C25" s="5"/>
      <c r="D25" s="16"/>
      <c r="E25" s="5"/>
      <c r="F25" s="38" t="s">
        <v>24</v>
      </c>
      <c r="G25" s="1"/>
      <c r="H25" s="1"/>
      <c r="I25" s="38"/>
      <c r="J25" s="38"/>
      <c r="K25" s="38"/>
      <c r="L25" s="38"/>
      <c r="M25" s="38"/>
      <c r="N25" s="38"/>
      <c r="O25" s="38"/>
      <c r="P25" s="38"/>
      <c r="Q25" s="38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5" customHeight="1" x14ac:dyDescent="0.35">
      <c r="A26" s="1"/>
      <c r="B26" s="67"/>
      <c r="C26" s="5"/>
      <c r="D26" s="16"/>
      <c r="E26" s="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5" customHeight="1" x14ac:dyDescent="0.35">
      <c r="A27" s="1"/>
      <c r="B27" s="5"/>
      <c r="C27" s="5"/>
      <c r="D27" s="16"/>
      <c r="E27" s="5"/>
      <c r="F27" s="3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5" customHeight="1" x14ac:dyDescent="0.35">
      <c r="A28" s="1"/>
      <c r="B28" s="5"/>
      <c r="C28" s="5"/>
      <c r="D28" s="16"/>
      <c r="E28" s="5"/>
      <c r="F28" s="3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5" customHeight="1" x14ac:dyDescent="0.35">
      <c r="A29" s="1"/>
      <c r="B29" s="5"/>
      <c r="C29" s="5"/>
      <c r="D29" s="16"/>
      <c r="E29" s="5"/>
      <c r="F29" s="38"/>
      <c r="G29" s="1"/>
      <c r="H29" s="1"/>
      <c r="I29" s="1"/>
      <c r="J29" s="1"/>
      <c r="K29" s="1"/>
      <c r="L29" s="1"/>
      <c r="M29" s="17"/>
      <c r="N29" s="18"/>
      <c r="O29" s="19"/>
      <c r="P29" s="19"/>
      <c r="Q29" s="19"/>
      <c r="R29" s="19"/>
      <c r="S29" s="19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" customHeight="1" x14ac:dyDescent="0.35">
      <c r="A30" s="1"/>
      <c r="B30" s="5"/>
      <c r="C30" s="5"/>
      <c r="D30" s="16"/>
      <c r="E30" s="5"/>
      <c r="F30" s="38"/>
      <c r="G30" s="1"/>
      <c r="H30" s="1"/>
      <c r="I30" s="1"/>
      <c r="J30" s="1"/>
      <c r="K30" s="1"/>
      <c r="L30" s="1"/>
      <c r="M30" s="16"/>
      <c r="N30" s="16"/>
      <c r="O30" s="16"/>
      <c r="P30" s="16"/>
      <c r="Q30" s="16"/>
      <c r="R30" s="16"/>
      <c r="S30" s="19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35">
      <c r="A31" s="1"/>
      <c r="B31" s="5"/>
      <c r="C31" s="5"/>
      <c r="D31" s="16"/>
      <c r="E31" s="5"/>
      <c r="F31" s="1"/>
      <c r="G31" s="1"/>
      <c r="H31" s="1"/>
      <c r="I31" s="1"/>
      <c r="J31" s="1"/>
      <c r="K31" s="1"/>
      <c r="L31" s="1"/>
      <c r="M31" s="16"/>
      <c r="N31" s="16"/>
      <c r="O31" s="16"/>
      <c r="P31" s="16"/>
      <c r="Q31" s="16"/>
      <c r="R31" s="16"/>
      <c r="S31" s="19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x14ac:dyDescent="0.35">
      <c r="A32" s="1"/>
      <c r="B32" s="5"/>
      <c r="C32" s="5"/>
      <c r="D32" s="16"/>
      <c r="E32" s="5"/>
      <c r="F32" s="1"/>
      <c r="G32" s="1"/>
      <c r="H32" s="1"/>
      <c r="I32" s="1"/>
      <c r="J32" s="1"/>
      <c r="K32" s="1"/>
      <c r="L32" s="1"/>
      <c r="M32" s="16"/>
      <c r="N32" s="16"/>
      <c r="O32" s="16"/>
      <c r="P32" s="16"/>
      <c r="Q32" s="16"/>
      <c r="R32" s="16"/>
      <c r="S32" s="19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x14ac:dyDescent="0.35">
      <c r="A33" s="1"/>
      <c r="B33" s="5"/>
      <c r="C33" s="5"/>
      <c r="D33" s="16"/>
      <c r="E33" s="5"/>
      <c r="F33" s="1"/>
      <c r="G33" s="1"/>
      <c r="H33" s="1"/>
      <c r="I33" s="1"/>
      <c r="J33" s="1"/>
      <c r="K33" s="1"/>
      <c r="L33" s="1"/>
      <c r="M33" s="16"/>
      <c r="N33" s="16"/>
      <c r="O33" s="16"/>
      <c r="P33" s="16"/>
      <c r="Q33" s="16"/>
      <c r="R33" s="16"/>
      <c r="S33" s="19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35">
      <c r="A34" s="1"/>
      <c r="B34" s="5"/>
      <c r="C34" s="5"/>
      <c r="D34" s="16"/>
      <c r="E34" s="5"/>
      <c r="F34" s="1"/>
      <c r="G34" s="1"/>
      <c r="H34" s="1"/>
      <c r="I34" s="1"/>
      <c r="J34" s="1"/>
      <c r="K34" s="1"/>
      <c r="L34" s="1"/>
      <c r="M34" s="19"/>
      <c r="N34" s="19"/>
      <c r="O34" s="19"/>
      <c r="P34" s="19"/>
      <c r="Q34" s="19"/>
      <c r="R34" s="19"/>
      <c r="S34" s="19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35">
      <c r="A35" s="1"/>
      <c r="B35" s="5"/>
      <c r="C35" s="5"/>
      <c r="D35" s="16"/>
      <c r="E35" s="5"/>
      <c r="F35" s="1"/>
      <c r="G35" s="1"/>
      <c r="H35" s="1"/>
      <c r="I35" s="1"/>
      <c r="J35" s="1"/>
      <c r="K35" s="1"/>
      <c r="L35" s="1"/>
      <c r="M35" s="19"/>
      <c r="N35" s="19"/>
      <c r="O35" s="19"/>
      <c r="P35" s="19"/>
      <c r="Q35" s="19"/>
      <c r="R35" s="19"/>
      <c r="S35" s="19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35">
      <c r="A36" s="1"/>
      <c r="B36" s="5"/>
      <c r="C36" s="5"/>
      <c r="D36" s="16"/>
      <c r="E36" s="5"/>
      <c r="F36" s="1"/>
      <c r="G36" s="1"/>
      <c r="H36" s="1"/>
      <c r="I36" s="1"/>
      <c r="J36" s="1"/>
      <c r="K36" s="1"/>
      <c r="L36" s="1"/>
      <c r="M36" s="23"/>
      <c r="N36" s="19"/>
      <c r="O36" s="19"/>
      <c r="P36" s="19"/>
      <c r="Q36" s="19"/>
      <c r="R36" s="19"/>
      <c r="S36" s="19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35">
      <c r="A37" s="1"/>
      <c r="B37" s="5"/>
      <c r="C37" s="5"/>
      <c r="D37" s="16"/>
      <c r="E37" s="5"/>
      <c r="F37" s="1"/>
      <c r="G37" s="1"/>
      <c r="H37" s="1"/>
      <c r="I37" s="1"/>
      <c r="J37" s="1"/>
      <c r="K37" s="1"/>
      <c r="L37" s="1"/>
      <c r="M37" s="23"/>
      <c r="N37" s="19"/>
      <c r="O37" s="19"/>
      <c r="P37" s="19"/>
      <c r="Q37" s="19"/>
      <c r="R37" s="19"/>
      <c r="S37" s="19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35">
      <c r="A38" s="1"/>
      <c r="B38" s="5"/>
      <c r="C38" s="5"/>
      <c r="D38" s="16"/>
      <c r="E38" s="5"/>
      <c r="F38" s="1"/>
      <c r="G38" s="1"/>
      <c r="H38" s="1"/>
      <c r="I38" s="1"/>
      <c r="J38" s="1"/>
      <c r="K38" s="1"/>
      <c r="L38" s="1"/>
      <c r="M38" s="22"/>
      <c r="N38" s="19"/>
      <c r="O38" s="19"/>
      <c r="P38" s="19"/>
      <c r="Q38" s="19"/>
      <c r="R38" s="19"/>
      <c r="S38" s="19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35">
      <c r="A39" s="1"/>
      <c r="B39" s="5"/>
      <c r="C39" s="5"/>
      <c r="D39" s="16"/>
      <c r="E39" s="5"/>
      <c r="F39" s="1"/>
      <c r="G39" s="1"/>
      <c r="H39" s="1"/>
      <c r="I39" s="1"/>
      <c r="J39" s="1"/>
      <c r="K39" s="1"/>
      <c r="L39" s="1"/>
      <c r="M39" s="23"/>
      <c r="N39" s="19"/>
      <c r="O39" s="19"/>
      <c r="P39" s="19"/>
      <c r="Q39" s="19"/>
      <c r="R39" s="19"/>
      <c r="S39" s="19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35">
      <c r="A40" s="1"/>
      <c r="B40" s="5"/>
      <c r="C40" s="5"/>
      <c r="D40" s="16"/>
      <c r="E40" s="5"/>
      <c r="F40" s="1"/>
      <c r="G40" s="1"/>
      <c r="H40" s="1"/>
      <c r="I40" s="1"/>
      <c r="J40" s="1"/>
      <c r="K40" s="1"/>
      <c r="L40" s="1"/>
      <c r="M40" s="25"/>
      <c r="N40" s="16"/>
      <c r="O40" s="16"/>
      <c r="P40" s="16"/>
      <c r="Q40" s="16"/>
      <c r="R40" s="16"/>
      <c r="S40" s="19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35">
      <c r="A41" s="1"/>
      <c r="B41" s="5"/>
      <c r="C41" s="5"/>
      <c r="D41" s="16"/>
      <c r="E41" s="5"/>
      <c r="F41" s="1"/>
      <c r="G41" s="1"/>
      <c r="H41" s="1"/>
      <c r="I41" s="1"/>
      <c r="J41" s="1"/>
      <c r="K41" s="1"/>
      <c r="L41" s="1"/>
      <c r="M41" s="25"/>
      <c r="N41" s="16"/>
      <c r="O41" s="16"/>
      <c r="P41" s="19"/>
      <c r="Q41" s="19"/>
      <c r="R41" s="19"/>
      <c r="S41" s="19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35">
      <c r="A42" s="1"/>
      <c r="B42" s="5"/>
      <c r="C42" s="5"/>
      <c r="D42" s="16"/>
      <c r="E42" s="5"/>
      <c r="F42" s="1"/>
      <c r="G42" s="1"/>
      <c r="H42" s="1"/>
      <c r="I42" s="1"/>
      <c r="J42" s="1"/>
      <c r="K42" s="1"/>
      <c r="L42" s="1"/>
      <c r="M42" s="28"/>
      <c r="N42" s="19"/>
      <c r="O42" s="19"/>
      <c r="P42" s="16"/>
      <c r="Q42" s="16"/>
      <c r="R42" s="16"/>
      <c r="S42" s="19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x14ac:dyDescent="0.35">
      <c r="A43" s="1"/>
      <c r="B43" s="5"/>
      <c r="C43" s="5"/>
      <c r="D43" s="16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x14ac:dyDescent="0.35">
      <c r="A44" s="1"/>
      <c r="B44" s="5"/>
      <c r="C44" s="5"/>
      <c r="D44" s="16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35">
      <c r="A45" s="1"/>
      <c r="B45" s="5"/>
      <c r="C45" s="5"/>
      <c r="D45" s="16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x14ac:dyDescent="0.35">
      <c r="A46" s="1"/>
      <c r="B46" s="5"/>
      <c r="C46" s="5"/>
      <c r="D46" s="16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35">
      <c r="A47" s="1"/>
      <c r="B47" s="5"/>
      <c r="C47" s="5"/>
      <c r="D47" s="16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x14ac:dyDescent="0.35">
      <c r="A48" s="1"/>
      <c r="B48" s="5"/>
      <c r="C48" s="5"/>
      <c r="D48" s="16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35">
      <c r="A49" s="1"/>
      <c r="B49" s="5"/>
      <c r="C49" s="5"/>
      <c r="D49" s="16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35">
      <c r="A50" s="1"/>
      <c r="B50" s="5"/>
      <c r="C50" s="5"/>
      <c r="D50" s="16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35">
      <c r="A51" s="1"/>
      <c r="B51" s="5"/>
      <c r="C51" s="5"/>
      <c r="D51" s="16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35">
      <c r="A52" s="1"/>
      <c r="B52" s="5"/>
      <c r="C52" s="5"/>
      <c r="D52" s="16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35">
      <c r="A53" s="1"/>
      <c r="B53" s="5"/>
      <c r="C53" s="5"/>
      <c r="D53" s="16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35">
      <c r="A54" s="1"/>
      <c r="B54" s="5"/>
      <c r="C54" s="5"/>
      <c r="D54" s="16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35">
      <c r="A55" s="1"/>
      <c r="B55" s="5"/>
      <c r="C55" s="5"/>
      <c r="D55" s="16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35">
      <c r="A56" s="1"/>
      <c r="B56" s="5"/>
      <c r="C56" s="5"/>
      <c r="D56" s="16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35">
      <c r="A57" s="1"/>
      <c r="B57" s="5"/>
      <c r="C57" s="5"/>
      <c r="D57" s="16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35">
      <c r="A58" s="1"/>
      <c r="B58" s="5"/>
      <c r="C58" s="5"/>
      <c r="D58" s="4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35">
      <c r="A59" s="1"/>
      <c r="B59" s="5"/>
      <c r="C59" s="5"/>
      <c r="D59" s="4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35">
      <c r="A60" s="1"/>
      <c r="B60" s="5"/>
      <c r="C60" s="5"/>
      <c r="D60" s="4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35">
      <c r="A61" s="1"/>
      <c r="B61" s="5"/>
      <c r="C61" s="5"/>
      <c r="D61" s="4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35">
      <c r="A62" s="1"/>
      <c r="B62" s="5"/>
      <c r="C62" s="5"/>
      <c r="D62" s="4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35">
      <c r="A63" s="1"/>
      <c r="B63" s="5"/>
      <c r="C63" s="5"/>
      <c r="D63" s="4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35">
      <c r="A64" s="1"/>
      <c r="B64" s="5"/>
      <c r="C64" s="5"/>
      <c r="D64" s="4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x14ac:dyDescent="0.35">
      <c r="A65" s="1"/>
      <c r="B65" s="5"/>
      <c r="C65" s="5"/>
      <c r="D65" s="4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35">
      <c r="A66" s="1"/>
      <c r="B66" s="5"/>
      <c r="C66" s="5"/>
      <c r="D66" s="4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x14ac:dyDescent="0.35">
      <c r="A67" s="1"/>
      <c r="B67" s="5"/>
      <c r="C67" s="5"/>
      <c r="D67" s="4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x14ac:dyDescent="0.35">
      <c r="A68" s="1"/>
      <c r="B68" s="5"/>
      <c r="C68" s="5"/>
      <c r="D68" s="4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35">
      <c r="A69" s="1"/>
      <c r="B69" s="5"/>
      <c r="C69" s="5"/>
      <c r="D69" s="4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35">
      <c r="A70" s="1"/>
      <c r="B70" s="5"/>
      <c r="C70" s="5"/>
      <c r="D70" s="4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35">
      <c r="A71" s="1"/>
      <c r="B71" s="5"/>
      <c r="C71" s="5"/>
      <c r="D71" s="4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35">
      <c r="A72" s="1"/>
      <c r="B72" s="5"/>
      <c r="C72" s="5"/>
      <c r="D72" s="4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35">
      <c r="A73" s="1"/>
      <c r="B73" s="5"/>
      <c r="C73" s="5"/>
      <c r="D73" s="4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35">
      <c r="A74" s="1"/>
      <c r="B74" s="5"/>
      <c r="C74" s="5"/>
      <c r="D74" s="4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35">
      <c r="A75" s="1"/>
      <c r="B75" s="5"/>
      <c r="C75" s="5"/>
      <c r="D75" s="4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35">
      <c r="A76" s="1"/>
      <c r="B76" s="5"/>
      <c r="C76" s="5"/>
      <c r="D76" s="4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35">
      <c r="A77" s="1"/>
      <c r="B77" s="5"/>
      <c r="C77" s="5"/>
      <c r="D77" s="4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35">
      <c r="A78" s="1"/>
      <c r="B78" s="5"/>
      <c r="C78" s="5"/>
      <c r="D78" s="4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35">
      <c r="A79" s="1"/>
      <c r="B79" s="5"/>
      <c r="C79" s="5"/>
      <c r="D79" s="4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35">
      <c r="A80" s="1"/>
      <c r="B80" s="5"/>
      <c r="C80" s="5"/>
      <c r="D80" s="4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35">
      <c r="A81" s="1"/>
      <c r="B81" s="5"/>
      <c r="C81" s="5"/>
      <c r="D81" s="4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35">
      <c r="A82" s="1"/>
      <c r="B82" s="5"/>
      <c r="C82" s="5"/>
      <c r="D82" s="4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35">
      <c r="A83" s="1"/>
      <c r="B83" s="5"/>
      <c r="C83" s="5"/>
      <c r="D83" s="4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35">
      <c r="A84" s="1"/>
      <c r="B84" s="5"/>
      <c r="C84" s="5"/>
      <c r="D84" s="4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35">
      <c r="A85" s="1"/>
      <c r="B85" s="5"/>
      <c r="C85" s="5"/>
      <c r="D85" s="4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35">
      <c r="A86" s="1"/>
      <c r="B86" s="5"/>
      <c r="C86" s="5"/>
      <c r="D86" s="4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35">
      <c r="A87" s="1"/>
      <c r="B87" s="5"/>
      <c r="C87" s="5"/>
      <c r="D87" s="4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35">
      <c r="A88" s="1"/>
      <c r="B88" s="5"/>
      <c r="C88" s="5"/>
      <c r="D88" s="4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35">
      <c r="A89" s="1"/>
      <c r="B89" s="5"/>
      <c r="C89" s="5"/>
      <c r="D89" s="4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35">
      <c r="A90" s="1"/>
      <c r="B90" s="5"/>
      <c r="C90" s="5"/>
      <c r="D90" s="4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35">
      <c r="A91" s="1"/>
      <c r="B91" s="5"/>
      <c r="C91" s="5"/>
      <c r="D91" s="4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35">
      <c r="A92" s="1"/>
      <c r="B92" s="5"/>
      <c r="C92" s="5"/>
      <c r="D92" s="4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35">
      <c r="A93" s="1"/>
      <c r="B93" s="5"/>
      <c r="C93" s="5"/>
      <c r="D93" s="4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35">
      <c r="A94" s="1"/>
      <c r="B94" s="5"/>
      <c r="C94" s="5"/>
      <c r="D94" s="4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35">
      <c r="A95" s="1"/>
      <c r="B95" s="5"/>
      <c r="C95" s="5"/>
      <c r="D95" s="4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35">
      <c r="A96" s="1"/>
      <c r="B96" s="5"/>
      <c r="C96" s="5"/>
      <c r="D96" s="4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35">
      <c r="A97" s="1"/>
      <c r="B97" s="5"/>
      <c r="C97" s="5"/>
      <c r="D97" s="4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35">
      <c r="A98" s="1"/>
      <c r="B98" s="5"/>
      <c r="C98" s="5"/>
      <c r="D98" s="4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35">
      <c r="A99" s="1"/>
      <c r="B99" s="5"/>
      <c r="C99" s="5"/>
      <c r="D99" s="4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35">
      <c r="A100" s="1"/>
      <c r="B100" s="5"/>
      <c r="C100" s="5"/>
      <c r="D100" s="4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35">
      <c r="A101" s="1"/>
      <c r="B101" s="5"/>
      <c r="C101" s="5"/>
      <c r="D101" s="4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35">
      <c r="A102" s="1"/>
      <c r="B102" s="5"/>
      <c r="C102" s="5"/>
      <c r="D102" s="4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35">
      <c r="A103" s="1"/>
      <c r="B103" s="5"/>
      <c r="C103" s="5"/>
      <c r="D103" s="4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35">
      <c r="A104" s="1"/>
      <c r="B104" s="5"/>
      <c r="C104" s="5"/>
      <c r="D104" s="4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35">
      <c r="A105" s="1"/>
      <c r="B105" s="5"/>
      <c r="C105" s="5"/>
      <c r="D105" s="4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35">
      <c r="A106" s="1"/>
      <c r="B106" s="5"/>
      <c r="C106" s="5"/>
      <c r="D106" s="4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35">
      <c r="A107" s="1"/>
      <c r="B107" s="5"/>
      <c r="C107" s="5"/>
      <c r="D107" s="4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35">
      <c r="A108" s="1"/>
      <c r="B108" s="5"/>
      <c r="C108" s="5"/>
      <c r="D108" s="4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35">
      <c r="A109" s="1"/>
      <c r="B109" s="5"/>
      <c r="C109" s="5"/>
      <c r="D109" s="4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35">
      <c r="A110" s="1"/>
      <c r="B110" s="5"/>
      <c r="C110" s="5"/>
      <c r="D110" s="4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35">
      <c r="A111" s="1"/>
      <c r="B111" s="5"/>
      <c r="C111" s="5"/>
      <c r="D111" s="4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35">
      <c r="A112" s="1"/>
      <c r="B112" s="5"/>
      <c r="C112" s="5"/>
      <c r="D112" s="4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35">
      <c r="A113" s="1"/>
      <c r="B113" s="5"/>
      <c r="C113" s="5"/>
      <c r="D113" s="4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35">
      <c r="A114" s="1"/>
      <c r="B114" s="5"/>
      <c r="C114" s="5"/>
      <c r="D114" s="4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35">
      <c r="A115" s="1"/>
      <c r="B115" s="5"/>
      <c r="C115" s="5"/>
      <c r="D115" s="4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35">
      <c r="A116" s="1"/>
      <c r="B116" s="5"/>
      <c r="C116" s="5"/>
      <c r="D116" s="4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35">
      <c r="A117" s="1"/>
      <c r="B117" s="5"/>
      <c r="C117" s="5"/>
      <c r="D117" s="4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35">
      <c r="A118" s="1"/>
      <c r="B118" s="5"/>
      <c r="C118" s="5"/>
      <c r="D118" s="4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35">
      <c r="A119" s="1"/>
      <c r="B119" s="5"/>
      <c r="C119" s="5"/>
      <c r="D119" s="4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35">
      <c r="A120" s="1"/>
      <c r="B120" s="5"/>
      <c r="C120" s="5"/>
      <c r="D120" s="4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35">
      <c r="A121" s="1"/>
      <c r="B121" s="5"/>
      <c r="C121" s="5"/>
      <c r="D121" s="4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35">
      <c r="A122" s="1"/>
      <c r="B122" s="5"/>
      <c r="C122" s="5"/>
      <c r="D122" s="4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35">
      <c r="A123" s="1"/>
      <c r="B123" s="5"/>
      <c r="C123" s="5"/>
      <c r="D123" s="4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35">
      <c r="A124" s="1"/>
      <c r="B124" s="5"/>
      <c r="C124" s="5"/>
      <c r="D124" s="4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35">
      <c r="A125" s="1"/>
      <c r="B125" s="5"/>
      <c r="C125" s="5"/>
      <c r="D125" s="4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35">
      <c r="A126" s="1"/>
      <c r="B126" s="5"/>
      <c r="C126" s="5"/>
      <c r="D126" s="4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35">
      <c r="A127" s="1"/>
      <c r="B127" s="5"/>
      <c r="C127" s="5"/>
      <c r="D127" s="4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35">
      <c r="A128" s="1"/>
      <c r="B128" s="5"/>
      <c r="C128" s="5"/>
      <c r="D128" s="4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35">
      <c r="A129" s="1"/>
      <c r="B129" s="5"/>
      <c r="C129" s="5"/>
      <c r="D129" s="4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35">
      <c r="A130" s="1"/>
      <c r="B130" s="5"/>
      <c r="C130" s="5"/>
      <c r="D130" s="4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35">
      <c r="A131" s="1"/>
      <c r="B131" s="5"/>
      <c r="C131" s="5"/>
      <c r="D131" s="4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35">
      <c r="A132" s="1"/>
      <c r="B132" s="5"/>
      <c r="C132" s="5"/>
      <c r="D132" s="4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35">
      <c r="A133" s="1"/>
      <c r="B133" s="5"/>
      <c r="C133" s="5"/>
      <c r="D133" s="4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35">
      <c r="A134" s="1"/>
      <c r="B134" s="5"/>
      <c r="C134" s="5"/>
      <c r="D134" s="4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35">
      <c r="A135" s="1"/>
      <c r="B135" s="5"/>
      <c r="C135" s="5"/>
      <c r="D135" s="4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35">
      <c r="A136" s="1"/>
      <c r="B136" s="5"/>
      <c r="C136" s="5"/>
      <c r="D136" s="4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35">
      <c r="A137" s="1"/>
      <c r="B137" s="5"/>
      <c r="C137" s="5"/>
      <c r="D137" s="4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35">
      <c r="A138" s="1"/>
      <c r="B138" s="5"/>
      <c r="C138" s="5"/>
      <c r="D138" s="4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35">
      <c r="A139" s="1"/>
      <c r="B139" s="5"/>
      <c r="C139" s="5"/>
      <c r="D139" s="4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35">
      <c r="A140" s="1"/>
      <c r="B140" s="5"/>
      <c r="C140" s="5"/>
      <c r="D140" s="4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35">
      <c r="A141" s="1"/>
      <c r="B141" s="5"/>
      <c r="C141" s="5"/>
      <c r="D141" s="4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35">
      <c r="A142" s="1"/>
      <c r="B142" s="5"/>
      <c r="C142" s="5"/>
      <c r="D142" s="4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35">
      <c r="A143" s="1"/>
      <c r="B143" s="5"/>
      <c r="C143" s="5"/>
      <c r="D143" s="4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35">
      <c r="A144" s="1"/>
      <c r="B144" s="5"/>
      <c r="C144" s="5"/>
      <c r="D144" s="4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35">
      <c r="A145" s="1"/>
      <c r="B145" s="5"/>
      <c r="C145" s="5"/>
      <c r="D145" s="4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35">
      <c r="A146" s="1"/>
      <c r="B146" s="5"/>
      <c r="C146" s="5"/>
      <c r="D146" s="4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35">
      <c r="A147" s="1"/>
      <c r="B147" s="5"/>
      <c r="C147" s="5"/>
      <c r="D147" s="4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35">
      <c r="A148" s="1"/>
      <c r="B148" s="5"/>
      <c r="C148" s="5"/>
      <c r="D148" s="4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35">
      <c r="A149" s="1"/>
      <c r="B149" s="5"/>
      <c r="C149" s="5"/>
      <c r="D149" s="4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35">
      <c r="A150" s="1"/>
      <c r="B150" s="5"/>
      <c r="C150" s="5"/>
      <c r="D150" s="4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35">
      <c r="A151" s="1"/>
      <c r="B151" s="5"/>
      <c r="C151" s="5"/>
      <c r="D151" s="4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35">
      <c r="A152" s="1"/>
      <c r="B152" s="5"/>
      <c r="C152" s="5"/>
      <c r="D152" s="4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35">
      <c r="A153" s="1"/>
      <c r="B153" s="5"/>
      <c r="C153" s="5"/>
      <c r="D153" s="4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35">
      <c r="A154" s="1"/>
      <c r="B154" s="5"/>
      <c r="C154" s="5"/>
      <c r="D154" s="4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35">
      <c r="A155" s="1"/>
      <c r="B155" s="5"/>
      <c r="C155" s="5"/>
      <c r="D155" s="4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35">
      <c r="A156" s="1"/>
      <c r="B156" s="5"/>
      <c r="C156" s="5"/>
      <c r="D156" s="4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35">
      <c r="A157" s="1"/>
      <c r="B157" s="5"/>
      <c r="C157" s="5"/>
      <c r="D157" s="4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35">
      <c r="A158" s="1"/>
      <c r="B158" s="5"/>
      <c r="C158" s="5"/>
      <c r="D158" s="4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35">
      <c r="A159" s="1"/>
      <c r="B159" s="5"/>
      <c r="C159" s="5"/>
      <c r="D159" s="4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35">
      <c r="A160" s="1"/>
      <c r="B160" s="5"/>
      <c r="C160" s="5"/>
      <c r="D160" s="4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35">
      <c r="A161" s="1"/>
      <c r="B161" s="5"/>
      <c r="C161" s="5"/>
      <c r="D161" s="4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35">
      <c r="A162" s="1"/>
      <c r="B162" s="5"/>
      <c r="C162" s="5"/>
      <c r="D162" s="4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35">
      <c r="A163" s="1"/>
      <c r="B163" s="5"/>
      <c r="C163" s="5"/>
      <c r="D163" s="4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35">
      <c r="A164" s="1"/>
      <c r="B164" s="5"/>
      <c r="C164" s="5"/>
      <c r="D164" s="4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35">
      <c r="A165" s="1"/>
      <c r="B165" s="5"/>
      <c r="C165" s="5"/>
      <c r="D165" s="4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35">
      <c r="A166" s="1"/>
      <c r="B166" s="5"/>
      <c r="C166" s="5"/>
      <c r="D166" s="4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35">
      <c r="A167" s="1"/>
      <c r="B167" s="5"/>
      <c r="C167" s="5"/>
      <c r="D167" s="4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35">
      <c r="A168" s="1"/>
      <c r="B168" s="5"/>
      <c r="C168" s="5"/>
      <c r="D168" s="4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35">
      <c r="A169" s="1"/>
      <c r="B169" s="5"/>
      <c r="C169" s="5"/>
      <c r="D169" s="4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35">
      <c r="A170" s="1"/>
      <c r="B170" s="5"/>
      <c r="C170" s="5"/>
      <c r="D170" s="4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35">
      <c r="A171" s="1"/>
      <c r="B171" s="5"/>
      <c r="C171" s="5"/>
      <c r="D171" s="4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35">
      <c r="A172" s="1"/>
      <c r="B172" s="5"/>
      <c r="C172" s="5"/>
      <c r="D172" s="4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35">
      <c r="A173" s="1"/>
      <c r="B173" s="5"/>
      <c r="C173" s="5"/>
      <c r="D173" s="4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35">
      <c r="A174" s="1"/>
      <c r="B174" s="5"/>
      <c r="C174" s="5"/>
      <c r="D174" s="4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35">
      <c r="A175" s="1"/>
      <c r="B175" s="5"/>
      <c r="C175" s="5"/>
      <c r="D175" s="4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35">
      <c r="A176" s="1"/>
      <c r="B176" s="5"/>
      <c r="C176" s="5"/>
      <c r="D176" s="4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35">
      <c r="A177" s="1"/>
      <c r="B177" s="5"/>
      <c r="C177" s="5"/>
      <c r="D177" s="4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35">
      <c r="A178" s="1"/>
      <c r="B178" s="5"/>
      <c r="C178" s="5"/>
      <c r="D178" s="4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35">
      <c r="A179" s="1"/>
      <c r="B179" s="5"/>
      <c r="C179" s="5"/>
      <c r="D179" s="4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35">
      <c r="A180" s="1"/>
      <c r="B180" s="5"/>
      <c r="C180" s="5"/>
      <c r="D180" s="4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35">
      <c r="A181" s="1"/>
      <c r="B181" s="5"/>
      <c r="C181" s="5"/>
      <c r="D181" s="4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35">
      <c r="A182" s="1"/>
      <c r="B182" s="5"/>
      <c r="C182" s="5"/>
      <c r="D182" s="4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35">
      <c r="A183" s="1"/>
      <c r="B183" s="5"/>
      <c r="C183" s="5"/>
      <c r="D183" s="4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35">
      <c r="A184" s="1"/>
      <c r="B184" s="5"/>
      <c r="C184" s="5"/>
      <c r="D184" s="4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35">
      <c r="A185" s="1"/>
      <c r="B185" s="5"/>
      <c r="C185" s="5"/>
      <c r="D185" s="4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35">
      <c r="A186" s="1"/>
      <c r="B186" s="5"/>
      <c r="C186" s="5"/>
      <c r="D186" s="4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35">
      <c r="A187" s="1"/>
      <c r="B187" s="5"/>
      <c r="C187" s="5"/>
      <c r="D187" s="4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35">
      <c r="A188" s="1"/>
      <c r="B188" s="5"/>
      <c r="C188" s="5"/>
      <c r="D188" s="4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35">
      <c r="A189" s="1"/>
      <c r="B189" s="5"/>
      <c r="C189" s="5"/>
      <c r="D189" s="4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35">
      <c r="A190" s="1"/>
      <c r="B190" s="5"/>
      <c r="C190" s="5"/>
      <c r="D190" s="4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35">
      <c r="A191" s="1"/>
      <c r="B191" s="5"/>
      <c r="C191" s="5"/>
      <c r="D191" s="4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35">
      <c r="A192" s="1"/>
      <c r="B192" s="5"/>
      <c r="C192" s="5"/>
      <c r="D192" s="4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35">
      <c r="A193" s="1"/>
      <c r="B193" s="5"/>
      <c r="C193" s="5"/>
      <c r="D193" s="4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35">
      <c r="A194" s="1"/>
      <c r="B194" s="5"/>
      <c r="C194" s="5"/>
      <c r="D194" s="4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35">
      <c r="A195" s="1"/>
      <c r="B195" s="5"/>
      <c r="C195" s="5"/>
      <c r="D195" s="4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35">
      <c r="A196" s="1"/>
      <c r="B196" s="5"/>
      <c r="C196" s="5"/>
      <c r="D196" s="4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35">
      <c r="A197" s="1"/>
      <c r="B197" s="5"/>
      <c r="C197" s="5"/>
      <c r="D197" s="4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35">
      <c r="A198" s="1"/>
      <c r="B198" s="5"/>
      <c r="C198" s="5"/>
      <c r="D198" s="4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35">
      <c r="A199" s="1"/>
      <c r="B199" s="5"/>
      <c r="C199" s="5"/>
      <c r="D199" s="4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35">
      <c r="A200" s="1"/>
      <c r="B200" s="5"/>
      <c r="C200" s="5"/>
      <c r="D200" s="4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35">
      <c r="A201" s="1"/>
      <c r="B201" s="5"/>
      <c r="C201" s="5"/>
      <c r="D201" s="4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35">
      <c r="A202" s="1"/>
      <c r="B202" s="5"/>
      <c r="C202" s="5"/>
      <c r="D202" s="4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35">
      <c r="A203" s="1"/>
      <c r="B203" s="5"/>
      <c r="C203" s="5"/>
      <c r="D203" s="4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35">
      <c r="A204" s="1"/>
      <c r="B204" s="5"/>
      <c r="C204" s="5"/>
      <c r="D204" s="4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35">
      <c r="A205" s="1"/>
      <c r="B205" s="5"/>
      <c r="C205" s="5"/>
      <c r="D205" s="4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35">
      <c r="A206" s="1"/>
      <c r="B206" s="5"/>
      <c r="C206" s="5"/>
      <c r="D206" s="4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35">
      <c r="A207" s="1"/>
      <c r="B207" s="5"/>
      <c r="C207" s="5"/>
      <c r="D207" s="4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35">
      <c r="A208" s="1"/>
      <c r="B208" s="5"/>
      <c r="C208" s="5"/>
      <c r="D208" s="4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35">
      <c r="A209" s="1"/>
      <c r="B209" s="5"/>
      <c r="C209" s="5"/>
      <c r="D209" s="4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35">
      <c r="A210" s="1"/>
      <c r="B210" s="5"/>
      <c r="C210" s="5"/>
      <c r="D210" s="4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35">
      <c r="A211" s="1"/>
      <c r="B211" s="5"/>
      <c r="C211" s="5"/>
      <c r="D211" s="4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35">
      <c r="A212" s="1"/>
      <c r="B212" s="5"/>
      <c r="C212" s="5"/>
      <c r="D212" s="4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35">
      <c r="A213" s="1"/>
      <c r="B213" s="5"/>
      <c r="C213" s="5"/>
      <c r="D213" s="4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35">
      <c r="A214" s="1"/>
      <c r="B214" s="5"/>
      <c r="C214" s="5"/>
      <c r="D214" s="4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35">
      <c r="A215" s="1"/>
      <c r="B215" s="5"/>
      <c r="C215" s="5"/>
      <c r="D215" s="4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35">
      <c r="A216" s="1"/>
      <c r="B216" s="5"/>
      <c r="C216" s="5"/>
      <c r="D216" s="4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35">
      <c r="A217" s="1"/>
      <c r="B217" s="5"/>
      <c r="C217" s="5"/>
      <c r="D217" s="4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35">
      <c r="A218" s="1"/>
      <c r="B218" s="5"/>
      <c r="C218" s="5"/>
      <c r="D218" s="4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x14ac:dyDescent="0.35">
      <c r="A219" s="1"/>
      <c r="B219" s="5"/>
      <c r="C219" s="5"/>
      <c r="D219" s="4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x14ac:dyDescent="0.35">
      <c r="A220" s="1"/>
      <c r="B220" s="5"/>
      <c r="C220" s="5"/>
      <c r="D220" s="4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x14ac:dyDescent="0.35">
      <c r="A221" s="1"/>
      <c r="B221" s="5"/>
      <c r="C221" s="5"/>
      <c r="D221" s="4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x14ac:dyDescent="0.35">
      <c r="A222" s="1"/>
      <c r="B222" s="5"/>
      <c r="C222" s="5"/>
      <c r="D222" s="4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x14ac:dyDescent="0.35">
      <c r="A223" s="1"/>
      <c r="B223" s="5"/>
      <c r="C223" s="5"/>
      <c r="D223" s="4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x14ac:dyDescent="0.35">
      <c r="A224" s="1"/>
      <c r="B224" s="5"/>
      <c r="C224" s="5"/>
      <c r="D224" s="4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x14ac:dyDescent="0.35">
      <c r="A225" s="1"/>
      <c r="B225" s="5"/>
      <c r="C225" s="5"/>
      <c r="D225" s="4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x14ac:dyDescent="0.35">
      <c r="A226" s="1"/>
      <c r="B226" s="5"/>
      <c r="C226" s="5"/>
      <c r="D226" s="4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x14ac:dyDescent="0.35">
      <c r="A227" s="1"/>
      <c r="B227" s="5"/>
      <c r="C227" s="5"/>
      <c r="D227" s="4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x14ac:dyDescent="0.35">
      <c r="A228" s="1"/>
      <c r="B228" s="5"/>
      <c r="C228" s="5"/>
      <c r="D228" s="4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x14ac:dyDescent="0.35">
      <c r="A229" s="1"/>
      <c r="B229" s="5"/>
      <c r="C229" s="5"/>
      <c r="D229" s="4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x14ac:dyDescent="0.35">
      <c r="A230" s="1"/>
      <c r="B230" s="5"/>
      <c r="C230" s="5"/>
      <c r="D230" s="4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x14ac:dyDescent="0.35">
      <c r="A231" s="1"/>
      <c r="B231" s="5"/>
      <c r="C231" s="5"/>
      <c r="D231" s="4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x14ac:dyDescent="0.35">
      <c r="A232" s="1"/>
      <c r="B232" s="5"/>
      <c r="C232" s="5"/>
      <c r="D232" s="4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x14ac:dyDescent="0.35">
      <c r="A233" s="1"/>
      <c r="B233" s="5"/>
      <c r="C233" s="5"/>
      <c r="D233" s="4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x14ac:dyDescent="0.35">
      <c r="A234" s="1"/>
      <c r="B234" s="5"/>
      <c r="C234" s="5"/>
      <c r="D234" s="4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x14ac:dyDescent="0.35">
      <c r="A235" s="1"/>
      <c r="B235" s="5"/>
      <c r="C235" s="5"/>
      <c r="D235" s="4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x14ac:dyDescent="0.35">
      <c r="A236" s="1"/>
      <c r="B236" s="5"/>
      <c r="C236" s="5"/>
      <c r="D236" s="4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x14ac:dyDescent="0.35">
      <c r="A237" s="1"/>
      <c r="B237" s="5"/>
      <c r="C237" s="5"/>
      <c r="D237" s="4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x14ac:dyDescent="0.35">
      <c r="A238" s="1"/>
      <c r="B238" s="5"/>
      <c r="C238" s="5"/>
      <c r="D238" s="4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x14ac:dyDescent="0.35">
      <c r="A239" s="1"/>
      <c r="B239" s="5"/>
      <c r="C239" s="5"/>
      <c r="D239" s="4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x14ac:dyDescent="0.35">
      <c r="A240" s="1"/>
      <c r="B240" s="5"/>
      <c r="C240" s="5"/>
      <c r="D240" s="4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x14ac:dyDescent="0.35">
      <c r="A241" s="1"/>
      <c r="B241" s="5"/>
      <c r="C241" s="5"/>
      <c r="D241" s="4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x14ac:dyDescent="0.35">
      <c r="A242" s="1"/>
      <c r="B242" s="5"/>
      <c r="C242" s="5"/>
      <c r="D242" s="4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x14ac:dyDescent="0.35">
      <c r="A243" s="1"/>
      <c r="B243" s="5"/>
      <c r="C243" s="5"/>
      <c r="D243" s="4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x14ac:dyDescent="0.35">
      <c r="A244" s="1"/>
      <c r="B244" s="5"/>
      <c r="C244" s="5"/>
      <c r="D244" s="4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x14ac:dyDescent="0.35">
      <c r="A245" s="1"/>
      <c r="B245" s="5"/>
      <c r="C245" s="5"/>
      <c r="D245" s="4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x14ac:dyDescent="0.35">
      <c r="A246" s="1"/>
      <c r="B246" s="5"/>
      <c r="C246" s="5"/>
      <c r="D246" s="4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x14ac:dyDescent="0.35">
      <c r="A247" s="1"/>
      <c r="B247" s="5"/>
      <c r="C247" s="5"/>
      <c r="D247" s="4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x14ac:dyDescent="0.35">
      <c r="A248" s="1"/>
      <c r="B248" s="5"/>
      <c r="C248" s="5"/>
      <c r="D248" s="4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x14ac:dyDescent="0.35">
      <c r="A249" s="1"/>
      <c r="B249" s="5"/>
      <c r="C249" s="5"/>
      <c r="D249" s="4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x14ac:dyDescent="0.35">
      <c r="A250" s="1"/>
      <c r="B250" s="5"/>
      <c r="C250" s="5"/>
      <c r="D250" s="4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x14ac:dyDescent="0.35">
      <c r="A251" s="1"/>
      <c r="B251" s="5"/>
      <c r="C251" s="5"/>
      <c r="D251" s="4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x14ac:dyDescent="0.35">
      <c r="A252" s="1"/>
      <c r="B252" s="5"/>
      <c r="C252" s="5"/>
      <c r="D252" s="4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x14ac:dyDescent="0.35">
      <c r="A253" s="1"/>
      <c r="B253" s="5"/>
      <c r="C253" s="5"/>
      <c r="D253" s="4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x14ac:dyDescent="0.35">
      <c r="A254" s="1"/>
      <c r="B254" s="5"/>
      <c r="C254" s="5"/>
      <c r="D254" s="4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x14ac:dyDescent="0.35">
      <c r="A255" s="1"/>
      <c r="B255" s="5"/>
      <c r="C255" s="5"/>
      <c r="D255" s="4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x14ac:dyDescent="0.35">
      <c r="A256" s="1"/>
      <c r="B256" s="5"/>
      <c r="C256" s="5"/>
      <c r="D256" s="4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x14ac:dyDescent="0.35">
      <c r="A257" s="1"/>
      <c r="B257" s="5"/>
      <c r="C257" s="5"/>
      <c r="D257" s="4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x14ac:dyDescent="0.35">
      <c r="A258" s="1"/>
      <c r="B258" s="5"/>
      <c r="C258" s="5"/>
      <c r="D258" s="4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x14ac:dyDescent="0.35">
      <c r="A259" s="1"/>
      <c r="B259" s="5"/>
      <c r="C259" s="5"/>
      <c r="D259" s="4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x14ac:dyDescent="0.35">
      <c r="A260" s="1"/>
      <c r="B260" s="5"/>
      <c r="C260" s="5"/>
      <c r="D260" s="4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x14ac:dyDescent="0.35">
      <c r="A261" s="1"/>
      <c r="B261" s="5"/>
      <c r="C261" s="5"/>
      <c r="D261" s="4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x14ac:dyDescent="0.35">
      <c r="A262" s="1"/>
      <c r="B262" s="5"/>
      <c r="C262" s="5"/>
      <c r="D262" s="4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x14ac:dyDescent="0.35">
      <c r="A263" s="1"/>
      <c r="B263" s="5"/>
      <c r="C263" s="5"/>
      <c r="D263" s="4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x14ac:dyDescent="0.35">
      <c r="A264" s="1"/>
      <c r="B264" s="5"/>
      <c r="C264" s="5"/>
      <c r="D264" s="4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x14ac:dyDescent="0.35">
      <c r="A265" s="1"/>
      <c r="B265" s="5"/>
      <c r="C265" s="5"/>
      <c r="D265" s="4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x14ac:dyDescent="0.35">
      <c r="A266" s="1"/>
      <c r="B266" s="5"/>
      <c r="C266" s="5"/>
      <c r="D266" s="4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x14ac:dyDescent="0.35">
      <c r="A267" s="1"/>
      <c r="B267" s="5"/>
      <c r="C267" s="5"/>
      <c r="D267" s="4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x14ac:dyDescent="0.35">
      <c r="A268" s="1"/>
      <c r="B268" s="5"/>
      <c r="C268" s="5"/>
      <c r="D268" s="4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x14ac:dyDescent="0.35">
      <c r="A269" s="1"/>
      <c r="B269" s="5"/>
      <c r="C269" s="5"/>
      <c r="D269" s="4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x14ac:dyDescent="0.35">
      <c r="A270" s="1"/>
      <c r="B270" s="5"/>
      <c r="C270" s="5"/>
      <c r="D270" s="4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x14ac:dyDescent="0.35">
      <c r="A271" s="1"/>
      <c r="B271" s="5"/>
      <c r="C271" s="5"/>
      <c r="D271" s="4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x14ac:dyDescent="0.35">
      <c r="A272" s="1"/>
      <c r="B272" s="5"/>
      <c r="C272" s="5"/>
      <c r="D272" s="4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x14ac:dyDescent="0.35">
      <c r="A273" s="1"/>
      <c r="B273" s="5"/>
      <c r="C273" s="5"/>
      <c r="D273" s="4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x14ac:dyDescent="0.35">
      <c r="A274" s="1"/>
      <c r="B274" s="5"/>
      <c r="C274" s="5"/>
      <c r="D274" s="4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</sheetData>
  <sheetProtection algorithmName="SHA-512" hashValue="loA5bsdTSiP8/bWAFOYpkdG5mSjkSQ/Cg/AizbmsUI4cIxRdAghV/uyHH7Wf2XPr3xFNDZYHGTXjRi12n08zBQ==" saltValue="fMmeOSTzKiGT/OezgXUB8w==" spinCount="100000" sheet="1" objects="1" scenarios="1"/>
  <mergeCells count="2">
    <mergeCell ref="F18:N18"/>
    <mergeCell ref="F23:L23"/>
  </mergeCells>
  <dataValidations count="1">
    <dataValidation type="list" allowBlank="1" showInputMessage="1" showErrorMessage="1" sqref="B6" xr:uid="{00000000-0002-0000-0000-000000000000}">
      <formula1>"Please select a dropdown option,Basic,Higher,Additional"</formula1>
    </dataValidation>
  </dataValidations>
  <hyperlinks>
    <hyperlink ref="F18" r:id="rId1" location="!/" display="https://intermediary.mortgagehub.leedsbuildingsociety.co.uk/ - !/" xr:uid="{AFC953CD-F1EA-4557-A564-6A2E9329B116}"/>
    <hyperlink ref="F23" r:id="rId2" xr:uid="{97BCC319-93AC-486B-9D70-3253F210C886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Parameters!$J$10:$J$14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D98C9D-B6E1-4AD4-AD5D-B507C7B14654}">
  <dimension ref="A1:AO276"/>
  <sheetViews>
    <sheetView zoomScaleNormal="100" workbookViewId="0">
      <selection activeCell="D25" sqref="D25"/>
    </sheetView>
  </sheetViews>
  <sheetFormatPr defaultColWidth="8.7265625" defaultRowHeight="15.5" x14ac:dyDescent="0.35"/>
  <cols>
    <col min="1" max="1" width="5.7265625" style="6" customWidth="1"/>
    <col min="2" max="2" width="34.7265625" style="30" bestFit="1" customWidth="1"/>
    <col min="3" max="3" width="5.7265625" style="30" customWidth="1"/>
    <col min="4" max="4" width="32.26953125" style="31" bestFit="1" customWidth="1"/>
    <col min="5" max="5" width="5.7265625" style="30" customWidth="1"/>
    <col min="6" max="6" width="15.26953125" style="6" bestFit="1" customWidth="1"/>
    <col min="7" max="7" width="5.7265625" style="6" customWidth="1"/>
    <col min="8" max="8" width="7.81640625" style="6" customWidth="1"/>
    <col min="9" max="16384" width="8.7265625" style="6"/>
  </cols>
  <sheetData>
    <row r="1" spans="1:41" ht="15" customHeight="1" x14ac:dyDescent="0.35">
      <c r="A1" s="1"/>
      <c r="B1" s="2"/>
      <c r="C1" s="3"/>
      <c r="D1" s="4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1:41" ht="15" customHeight="1" x14ac:dyDescent="0.35">
      <c r="A2" s="1"/>
      <c r="B2" s="2"/>
      <c r="C2" s="3"/>
      <c r="D2" s="4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1:41" ht="15" customHeight="1" x14ac:dyDescent="0.35">
      <c r="A3" s="1"/>
      <c r="B3" s="2"/>
      <c r="C3" s="3"/>
      <c r="D3" s="65" t="s">
        <v>25</v>
      </c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1:41" ht="15" customHeight="1" x14ac:dyDescent="0.35">
      <c r="A4" s="38"/>
      <c r="B4" s="47"/>
      <c r="C4" s="47"/>
      <c r="D4" s="44"/>
      <c r="E4" s="40"/>
      <c r="F4" s="37"/>
      <c r="G4" s="38"/>
      <c r="H4" s="38"/>
      <c r="I4" s="38"/>
      <c r="J4" s="38"/>
      <c r="K4" s="38"/>
      <c r="L4" s="38"/>
      <c r="M4" s="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</row>
    <row r="5" spans="1:41" ht="15" customHeight="1" x14ac:dyDescent="0.35">
      <c r="A5" s="1"/>
      <c r="B5" s="9" t="s">
        <v>26</v>
      </c>
      <c r="C5" s="3"/>
      <c r="D5" s="9" t="s">
        <v>2</v>
      </c>
      <c r="E5" s="5"/>
      <c r="F5" s="50" t="s">
        <v>3</v>
      </c>
      <c r="G5" s="1"/>
      <c r="H5" s="50" t="s">
        <v>4</v>
      </c>
      <c r="I5" s="1"/>
      <c r="J5" s="1"/>
      <c r="K5" s="1"/>
      <c r="L5" s="3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</row>
    <row r="6" spans="1:41" ht="15" customHeight="1" thickBot="1" x14ac:dyDescent="0.4">
      <c r="A6" s="1"/>
      <c r="B6" s="54" t="s">
        <v>88</v>
      </c>
      <c r="C6" s="3"/>
      <c r="D6" s="61" t="str">
        <f>IF(B6="Holiday Let",H6,IF(B6="Small HMO",H7,IF(B6="Large HMO",H8,"")))</f>
        <v/>
      </c>
      <c r="E6" s="5"/>
      <c r="F6" s="56"/>
      <c r="G6" s="1"/>
      <c r="H6" s="57">
        <v>1.7</v>
      </c>
      <c r="I6" s="15" t="s">
        <v>27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</row>
    <row r="7" spans="1:41" ht="15" customHeight="1" thickBot="1" x14ac:dyDescent="0.4">
      <c r="A7" s="1"/>
      <c r="B7" s="13"/>
      <c r="C7" s="3"/>
      <c r="D7" s="11"/>
      <c r="E7" s="13"/>
      <c r="F7" s="13"/>
      <c r="G7" s="1"/>
      <c r="H7" s="57">
        <v>1.65</v>
      </c>
      <c r="I7" s="15" t="s">
        <v>28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</row>
    <row r="8" spans="1:41" ht="15" customHeight="1" thickBot="1" x14ac:dyDescent="0.4">
      <c r="A8" s="1"/>
      <c r="B8" s="9" t="s">
        <v>7</v>
      </c>
      <c r="C8" s="3"/>
      <c r="D8" s="9" t="s">
        <v>8</v>
      </c>
      <c r="E8" s="13"/>
      <c r="F8" s="13"/>
      <c r="G8" s="1"/>
      <c r="H8" s="57">
        <v>1.65</v>
      </c>
      <c r="I8" s="15" t="s">
        <v>29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spans="1:41" ht="15" customHeight="1" x14ac:dyDescent="0.35">
      <c r="A9" s="1"/>
      <c r="B9" s="54"/>
      <c r="C9" s="3"/>
      <c r="D9" s="61">
        <f>IFERROR(MAX(Parameters!K16/100,Parameters!G26/100),0)</f>
        <v>0</v>
      </c>
      <c r="E9" s="13"/>
      <c r="F9" s="16"/>
      <c r="G9" s="16"/>
      <c r="H9" s="16"/>
      <c r="I9" s="16"/>
      <c r="J9" s="16"/>
      <c r="K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</row>
    <row r="10" spans="1:41" ht="15" customHeight="1" x14ac:dyDescent="0.35">
      <c r="A10" s="1"/>
      <c r="B10" s="13"/>
      <c r="C10" s="3"/>
      <c r="D10" s="11"/>
      <c r="E10" s="13"/>
      <c r="F10" s="42" t="s">
        <v>10</v>
      </c>
      <c r="G10" s="38"/>
      <c r="H10" s="38"/>
      <c r="I10" s="38"/>
      <c r="J10" s="38"/>
      <c r="K10" s="38"/>
      <c r="L10" s="16"/>
      <c r="M10" s="1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</row>
    <row r="11" spans="1:41" ht="15" customHeight="1" x14ac:dyDescent="0.35">
      <c r="A11" s="1"/>
      <c r="B11" s="9" t="s">
        <v>11</v>
      </c>
      <c r="C11" s="10"/>
      <c r="D11" s="9" t="s">
        <v>12</v>
      </c>
      <c r="E11" s="5"/>
      <c r="F11" s="38"/>
      <c r="G11" s="41"/>
      <c r="H11" s="41"/>
      <c r="I11" s="41"/>
      <c r="J11" s="41"/>
      <c r="K11" s="38"/>
      <c r="L11" s="16"/>
      <c r="M11" s="16"/>
      <c r="N11" s="16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</row>
    <row r="12" spans="1:41" ht="15" customHeight="1" x14ac:dyDescent="0.35">
      <c r="A12" s="1"/>
      <c r="B12" s="55"/>
      <c r="C12" s="10"/>
      <c r="D12" s="46">
        <f>MAX(0, MIN(1000000,IFERROR(IF(D9="",B12/D9*12/D6,B12/D9*12/D6),0)))</f>
        <v>0</v>
      </c>
      <c r="E12" s="5"/>
      <c r="F12" s="38" t="s">
        <v>13</v>
      </c>
      <c r="G12" s="41"/>
      <c r="H12" s="41"/>
      <c r="I12" s="41"/>
      <c r="J12" s="41"/>
      <c r="K12" s="38"/>
      <c r="L12" s="16"/>
      <c r="M12" s="16"/>
      <c r="N12" s="16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</row>
    <row r="13" spans="1:41" ht="15" customHeight="1" x14ac:dyDescent="0.35">
      <c r="A13" s="1"/>
      <c r="B13" s="5"/>
      <c r="C13" s="5"/>
      <c r="D13" s="4"/>
      <c r="E13" s="5"/>
      <c r="F13" s="38" t="s">
        <v>30</v>
      </c>
      <c r="G13" s="41"/>
      <c r="H13" s="41"/>
      <c r="I13" s="41"/>
      <c r="J13" s="41"/>
      <c r="K13" s="38"/>
      <c r="L13" s="16"/>
      <c r="M13" s="16"/>
      <c r="N13" s="16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spans="1:41" ht="15" customHeight="1" x14ac:dyDescent="0.35">
      <c r="A14" s="1"/>
      <c r="B14" s="9" t="s">
        <v>15</v>
      </c>
      <c r="C14" s="5"/>
      <c r="D14" s="9" t="s">
        <v>16</v>
      </c>
      <c r="E14" s="5"/>
      <c r="F14" s="38" t="s">
        <v>90</v>
      </c>
      <c r="G14" s="41"/>
      <c r="H14" s="41"/>
      <c r="I14" s="41"/>
      <c r="J14" s="41"/>
      <c r="K14" s="38"/>
      <c r="L14" s="19"/>
      <c r="M14" s="16"/>
      <c r="N14" s="1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</row>
    <row r="15" spans="1:41" ht="15" customHeight="1" x14ac:dyDescent="0.35">
      <c r="A15" s="1"/>
      <c r="B15" s="55"/>
      <c r="C15" s="5"/>
      <c r="D15" s="46">
        <f>SUM(D12-B15)</f>
        <v>0</v>
      </c>
      <c r="E15" s="5"/>
      <c r="F15" s="106" t="s">
        <v>31</v>
      </c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9"/>
      <c r="S15" s="16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</row>
    <row r="16" spans="1:41" ht="15" customHeight="1" x14ac:dyDescent="0.35">
      <c r="A16" s="1"/>
      <c r="B16" s="5"/>
      <c r="C16" s="5"/>
      <c r="D16" s="4"/>
      <c r="E16" s="5"/>
      <c r="F16" s="38" t="s">
        <v>32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6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</row>
    <row r="17" spans="1:41" ht="15" customHeight="1" x14ac:dyDescent="0.35">
      <c r="A17" s="1"/>
      <c r="B17" s="5"/>
      <c r="C17" s="5"/>
      <c r="D17" s="4"/>
      <c r="E17" s="5"/>
      <c r="F17" s="107" t="s">
        <v>18</v>
      </c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9"/>
      <c r="S17" s="16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</row>
    <row r="18" spans="1:41" ht="13.5" customHeight="1" x14ac:dyDescent="0.35">
      <c r="A18" s="1"/>
      <c r="B18" s="5"/>
      <c r="C18" s="5"/>
      <c r="D18" s="4"/>
      <c r="E18" s="5"/>
      <c r="F18" s="38"/>
      <c r="G18" s="38"/>
      <c r="H18" s="38"/>
      <c r="I18" s="38"/>
      <c r="J18" s="38"/>
      <c r="K18" s="38"/>
      <c r="L18" s="19"/>
      <c r="M18" s="16"/>
      <c r="N18" s="19"/>
      <c r="O18" s="1"/>
      <c r="P18" s="1"/>
      <c r="Q18" s="19"/>
      <c r="R18" s="19"/>
      <c r="S18" s="16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</row>
    <row r="19" spans="1:41" ht="15" customHeight="1" x14ac:dyDescent="0.35">
      <c r="A19" s="1"/>
      <c r="B19" s="16"/>
      <c r="C19" s="16"/>
      <c r="D19" s="16"/>
      <c r="E19" s="5"/>
      <c r="F19" s="104" t="s">
        <v>19</v>
      </c>
      <c r="G19" s="104"/>
      <c r="H19" s="104"/>
      <c r="I19" s="104"/>
      <c r="J19" s="104"/>
      <c r="K19" s="104"/>
      <c r="L19" s="104"/>
      <c r="M19" s="104"/>
      <c r="N19" s="104"/>
      <c r="O19" s="1"/>
      <c r="P19" s="1"/>
      <c r="Q19" s="19"/>
      <c r="R19" s="19"/>
      <c r="S19" s="16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</row>
    <row r="20" spans="1:41" ht="15" customHeight="1" x14ac:dyDescent="0.35">
      <c r="A20" s="1"/>
      <c r="B20" s="16"/>
      <c r="C20" s="16"/>
      <c r="D20" s="16"/>
      <c r="E20" s="5"/>
      <c r="F20" s="38" t="s">
        <v>33</v>
      </c>
      <c r="G20" s="38"/>
      <c r="H20" s="38"/>
      <c r="I20" s="38"/>
      <c r="J20" s="38"/>
      <c r="K20" s="38"/>
      <c r="L20" s="16"/>
      <c r="M20" s="1"/>
      <c r="N20" s="19"/>
      <c r="O20" s="1"/>
      <c r="P20" s="1"/>
      <c r="Q20" s="19"/>
      <c r="R20" s="19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</row>
    <row r="21" spans="1:41" ht="15" customHeight="1" x14ac:dyDescent="0.35">
      <c r="A21" s="1"/>
      <c r="B21" s="16"/>
      <c r="C21" s="16"/>
      <c r="D21" s="16"/>
      <c r="E21" s="5"/>
      <c r="F21" s="38" t="s">
        <v>21</v>
      </c>
      <c r="G21" s="38"/>
      <c r="H21" s="38"/>
      <c r="I21" s="38"/>
      <c r="J21" s="38"/>
      <c r="K21" s="38"/>
      <c r="L21" s="1"/>
      <c r="M21" s="1"/>
      <c r="N21" s="16"/>
      <c r="O21" s="1"/>
      <c r="P21" s="1"/>
      <c r="Q21" s="19"/>
      <c r="R21" s="19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</row>
    <row r="22" spans="1:41" ht="15" customHeight="1" x14ac:dyDescent="0.35">
      <c r="A22" s="1"/>
      <c r="B22" s="5"/>
      <c r="C22" s="5"/>
      <c r="D22" s="16"/>
      <c r="E22" s="5"/>
      <c r="F22" s="41"/>
      <c r="G22" s="41"/>
      <c r="H22" s="41"/>
      <c r="I22" s="41"/>
      <c r="J22" s="41"/>
      <c r="K22" s="38"/>
      <c r="L22" s="26"/>
      <c r="M22" s="26"/>
      <c r="N22" s="1"/>
      <c r="O22" s="1"/>
      <c r="P22" s="1"/>
      <c r="Q22" s="16"/>
      <c r="R22" s="1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</row>
    <row r="23" spans="1:41" ht="15" customHeight="1" x14ac:dyDescent="0.35">
      <c r="A23" s="1"/>
      <c r="B23" s="5"/>
      <c r="C23" s="5"/>
      <c r="D23" s="16"/>
      <c r="E23" s="5"/>
      <c r="F23" s="45" t="s">
        <v>22</v>
      </c>
      <c r="G23" s="41"/>
      <c r="H23" s="38"/>
      <c r="I23" s="38"/>
      <c r="J23" s="38"/>
      <c r="K23" s="38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</row>
    <row r="24" spans="1:41" ht="15" customHeight="1" x14ac:dyDescent="0.35">
      <c r="A24" s="1"/>
      <c r="B24" s="22"/>
      <c r="C24" s="5"/>
      <c r="D24" s="16"/>
      <c r="E24" s="5"/>
      <c r="F24" s="105" t="s">
        <v>23</v>
      </c>
      <c r="G24" s="105"/>
      <c r="H24" s="105"/>
      <c r="I24" s="105"/>
      <c r="J24" s="105"/>
      <c r="K24" s="105"/>
      <c r="L24" s="105"/>
      <c r="M24" s="1"/>
      <c r="N24" s="1"/>
      <c r="O24" s="1"/>
      <c r="P24" s="1"/>
      <c r="Q24" s="26"/>
      <c r="R24" s="2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</row>
    <row r="25" spans="1:41" ht="15" customHeight="1" x14ac:dyDescent="0.35">
      <c r="A25" s="1"/>
      <c r="B25" s="5"/>
      <c r="C25" s="5"/>
      <c r="D25" s="16"/>
      <c r="E25" s="5"/>
      <c r="F25" s="19"/>
      <c r="G25" s="16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</row>
    <row r="26" spans="1:41" ht="15" customHeight="1" x14ac:dyDescent="0.35">
      <c r="A26" s="1"/>
      <c r="B26" s="24"/>
      <c r="C26" s="19"/>
      <c r="D26" s="16"/>
      <c r="E26" s="1"/>
      <c r="F26" s="38" t="s">
        <v>24</v>
      </c>
      <c r="G26" s="19"/>
      <c r="H26" s="26"/>
      <c r="I26" s="26"/>
      <c r="J26" s="2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</row>
    <row r="27" spans="1:41" ht="15" customHeight="1" x14ac:dyDescent="0.35">
      <c r="A27" s="1"/>
      <c r="B27" s="21"/>
      <c r="C27" s="19"/>
      <c r="D27" s="16"/>
      <c r="E27" s="1"/>
      <c r="F27" s="1"/>
      <c r="G27" s="19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ht="15" customHeight="1" x14ac:dyDescent="0.35">
      <c r="A28" s="1"/>
      <c r="B28" s="5"/>
      <c r="C28" s="5"/>
      <c r="D28" s="16"/>
      <c r="E28" s="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</row>
    <row r="29" spans="1:41" x14ac:dyDescent="0.35">
      <c r="A29" s="1"/>
      <c r="B29" s="5"/>
      <c r="C29" s="5"/>
      <c r="D29" s="16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</row>
    <row r="30" spans="1:41" x14ac:dyDescent="0.35">
      <c r="A30" s="1"/>
      <c r="B30" s="5"/>
      <c r="C30" s="5"/>
      <c r="D30" s="16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</row>
    <row r="31" spans="1:41" x14ac:dyDescent="0.35">
      <c r="A31" s="1"/>
      <c r="B31" s="5"/>
      <c r="C31" s="5"/>
      <c r="D31" s="16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</row>
    <row r="32" spans="1:41" x14ac:dyDescent="0.35">
      <c r="A32" s="1"/>
      <c r="B32" s="5"/>
      <c r="C32" s="5"/>
      <c r="D32" s="16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</row>
    <row r="33" spans="1:41" x14ac:dyDescent="0.35">
      <c r="A33" s="1"/>
      <c r="B33" s="5"/>
      <c r="C33" s="5"/>
      <c r="D33" s="16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</row>
    <row r="34" spans="1:41" x14ac:dyDescent="0.35">
      <c r="A34" s="1"/>
      <c r="B34" s="5"/>
      <c r="C34" s="5"/>
      <c r="D34" s="16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</row>
    <row r="35" spans="1:41" x14ac:dyDescent="0.35">
      <c r="A35" s="1"/>
      <c r="B35" s="5"/>
      <c r="C35" s="5"/>
      <c r="D35" s="16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</row>
    <row r="36" spans="1:41" x14ac:dyDescent="0.35">
      <c r="A36" s="1"/>
      <c r="B36" s="5"/>
      <c r="C36" s="5"/>
      <c r="D36" s="16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41" x14ac:dyDescent="0.35">
      <c r="A37" s="1"/>
      <c r="B37" s="5"/>
      <c r="C37" s="5"/>
      <c r="D37" s="16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</row>
    <row r="38" spans="1:41" x14ac:dyDescent="0.35">
      <c r="A38" s="1"/>
      <c r="B38" s="5"/>
      <c r="C38" s="5"/>
      <c r="D38" s="16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</row>
    <row r="39" spans="1:41" x14ac:dyDescent="0.35">
      <c r="A39" s="1"/>
      <c r="B39" s="5"/>
      <c r="C39" s="5"/>
      <c r="D39" s="16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</row>
    <row r="40" spans="1:41" x14ac:dyDescent="0.35">
      <c r="A40" s="1"/>
      <c r="B40" s="5"/>
      <c r="C40" s="5"/>
      <c r="D40" s="16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</row>
    <row r="41" spans="1:41" x14ac:dyDescent="0.35">
      <c r="A41" s="1"/>
      <c r="B41" s="5"/>
      <c r="C41" s="5"/>
      <c r="D41" s="16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</row>
    <row r="42" spans="1:41" x14ac:dyDescent="0.35">
      <c r="A42" s="1"/>
      <c r="B42" s="5"/>
      <c r="C42" s="5"/>
      <c r="D42" s="4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</row>
    <row r="43" spans="1:41" x14ac:dyDescent="0.35">
      <c r="A43" s="1"/>
      <c r="B43" s="5"/>
      <c r="C43" s="5"/>
      <c r="D43" s="4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</row>
    <row r="44" spans="1:41" x14ac:dyDescent="0.35">
      <c r="A44" s="1"/>
      <c r="B44" s="5"/>
      <c r="C44" s="5"/>
      <c r="D44" s="4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</row>
    <row r="45" spans="1:41" x14ac:dyDescent="0.35">
      <c r="A45" s="1"/>
      <c r="B45" s="5"/>
      <c r="C45" s="5"/>
      <c r="D45" s="4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</row>
    <row r="46" spans="1:41" x14ac:dyDescent="0.35">
      <c r="A46" s="1"/>
      <c r="B46" s="5"/>
      <c r="C46" s="5"/>
      <c r="D46" s="4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</row>
    <row r="47" spans="1:41" x14ac:dyDescent="0.35">
      <c r="A47" s="1"/>
      <c r="B47" s="5"/>
      <c r="C47" s="5"/>
      <c r="D47" s="4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</row>
    <row r="48" spans="1:41" x14ac:dyDescent="0.35">
      <c r="A48" s="1"/>
      <c r="B48" s="5"/>
      <c r="C48" s="5"/>
      <c r="D48" s="4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</row>
    <row r="49" spans="1:41" x14ac:dyDescent="0.35">
      <c r="A49" s="1"/>
      <c r="B49" s="5"/>
      <c r="C49" s="5"/>
      <c r="D49" s="4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</row>
    <row r="50" spans="1:41" x14ac:dyDescent="0.35">
      <c r="A50" s="1"/>
      <c r="B50" s="5"/>
      <c r="C50" s="5"/>
      <c r="D50" s="4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</row>
    <row r="51" spans="1:41" x14ac:dyDescent="0.35">
      <c r="A51" s="1"/>
      <c r="B51" s="5"/>
      <c r="C51" s="5"/>
      <c r="D51" s="4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</row>
    <row r="52" spans="1:41" x14ac:dyDescent="0.35">
      <c r="A52" s="1"/>
      <c r="B52" s="5"/>
      <c r="C52" s="5"/>
      <c r="D52" s="4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</row>
    <row r="53" spans="1:41" x14ac:dyDescent="0.35">
      <c r="A53" s="1"/>
      <c r="B53" s="5"/>
      <c r="C53" s="5"/>
      <c r="D53" s="4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</row>
    <row r="54" spans="1:41" x14ac:dyDescent="0.35">
      <c r="A54" s="1"/>
      <c r="B54" s="5"/>
      <c r="C54" s="5"/>
      <c r="D54" s="4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</row>
    <row r="55" spans="1:41" x14ac:dyDescent="0.35">
      <c r="A55" s="1"/>
      <c r="B55" s="5"/>
      <c r="C55" s="5"/>
      <c r="D55" s="4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</row>
    <row r="56" spans="1:41" x14ac:dyDescent="0.35">
      <c r="A56" s="1"/>
      <c r="B56" s="5"/>
      <c r="C56" s="5"/>
      <c r="D56" s="4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</row>
    <row r="57" spans="1:41" x14ac:dyDescent="0.35">
      <c r="A57" s="1"/>
      <c r="B57" s="5"/>
      <c r="C57" s="5"/>
      <c r="D57" s="4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</row>
    <row r="58" spans="1:41" x14ac:dyDescent="0.35">
      <c r="A58" s="1"/>
      <c r="B58" s="5"/>
      <c r="C58" s="5"/>
      <c r="D58" s="4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</row>
    <row r="59" spans="1:41" x14ac:dyDescent="0.35">
      <c r="A59" s="1"/>
      <c r="B59" s="5"/>
      <c r="C59" s="5"/>
      <c r="D59" s="4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</row>
    <row r="60" spans="1:41" x14ac:dyDescent="0.35">
      <c r="A60" s="1"/>
      <c r="B60" s="5"/>
      <c r="C60" s="5"/>
      <c r="D60" s="4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</row>
    <row r="61" spans="1:41" x14ac:dyDescent="0.35">
      <c r="A61" s="1"/>
      <c r="B61" s="5"/>
      <c r="C61" s="5"/>
      <c r="D61" s="4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</row>
    <row r="62" spans="1:41" x14ac:dyDescent="0.35">
      <c r="A62" s="1"/>
      <c r="B62" s="5"/>
      <c r="C62" s="5"/>
      <c r="D62" s="4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</row>
    <row r="63" spans="1:41" x14ac:dyDescent="0.35">
      <c r="A63" s="1"/>
      <c r="B63" s="5"/>
      <c r="C63" s="5"/>
      <c r="D63" s="4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</row>
    <row r="64" spans="1:41" x14ac:dyDescent="0.35">
      <c r="A64" s="1"/>
      <c r="B64" s="5"/>
      <c r="C64" s="5"/>
      <c r="D64" s="4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</row>
    <row r="65" spans="1:41" x14ac:dyDescent="0.35">
      <c r="A65" s="1"/>
      <c r="B65" s="5"/>
      <c r="C65" s="5"/>
      <c r="D65" s="4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</row>
    <row r="66" spans="1:41" x14ac:dyDescent="0.35">
      <c r="A66" s="1"/>
      <c r="B66" s="5"/>
      <c r="C66" s="5"/>
      <c r="D66" s="4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</row>
    <row r="67" spans="1:41" x14ac:dyDescent="0.35">
      <c r="A67" s="1"/>
      <c r="B67" s="5"/>
      <c r="C67" s="5"/>
      <c r="D67" s="4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</row>
    <row r="68" spans="1:41" x14ac:dyDescent="0.35">
      <c r="A68" s="1"/>
      <c r="B68" s="5"/>
      <c r="C68" s="5"/>
      <c r="D68" s="4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</row>
    <row r="69" spans="1:41" x14ac:dyDescent="0.35">
      <c r="A69" s="1"/>
      <c r="B69" s="5"/>
      <c r="C69" s="5"/>
      <c r="D69" s="4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</row>
    <row r="70" spans="1:41" x14ac:dyDescent="0.35">
      <c r="A70" s="1"/>
      <c r="B70" s="5"/>
      <c r="C70" s="5"/>
      <c r="D70" s="4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</row>
    <row r="71" spans="1:41" x14ac:dyDescent="0.35">
      <c r="A71" s="1"/>
      <c r="B71" s="5"/>
      <c r="C71" s="5"/>
      <c r="D71" s="4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</row>
    <row r="72" spans="1:41" x14ac:dyDescent="0.35">
      <c r="A72" s="1"/>
      <c r="B72" s="5"/>
      <c r="C72" s="5"/>
      <c r="D72" s="4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</row>
    <row r="73" spans="1:41" x14ac:dyDescent="0.35">
      <c r="A73" s="1"/>
      <c r="B73" s="5"/>
      <c r="C73" s="5"/>
      <c r="D73" s="4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</row>
    <row r="74" spans="1:41" x14ac:dyDescent="0.35">
      <c r="A74" s="1"/>
      <c r="B74" s="5"/>
      <c r="C74" s="5"/>
      <c r="D74" s="4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</row>
    <row r="75" spans="1:41" x14ac:dyDescent="0.35">
      <c r="A75" s="1"/>
      <c r="B75" s="5"/>
      <c r="C75" s="5"/>
      <c r="D75" s="4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</row>
    <row r="76" spans="1:41" x14ac:dyDescent="0.35">
      <c r="A76" s="1"/>
      <c r="B76" s="5"/>
      <c r="C76" s="5"/>
      <c r="D76" s="4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</row>
    <row r="77" spans="1:41" x14ac:dyDescent="0.35">
      <c r="A77" s="1"/>
      <c r="B77" s="5"/>
      <c r="C77" s="5"/>
      <c r="D77" s="4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</row>
    <row r="78" spans="1:41" x14ac:dyDescent="0.35">
      <c r="A78" s="1"/>
      <c r="B78" s="5"/>
      <c r="C78" s="5"/>
      <c r="D78" s="4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</row>
    <row r="79" spans="1:41" x14ac:dyDescent="0.35">
      <c r="A79" s="1"/>
      <c r="B79" s="5"/>
      <c r="C79" s="5"/>
      <c r="D79" s="4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</row>
    <row r="80" spans="1:41" x14ac:dyDescent="0.35">
      <c r="A80" s="1"/>
      <c r="B80" s="5"/>
      <c r="C80" s="5"/>
      <c r="D80" s="4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</row>
    <row r="81" spans="1:41" x14ac:dyDescent="0.35">
      <c r="A81" s="1"/>
      <c r="B81" s="5"/>
      <c r="C81" s="5"/>
      <c r="D81" s="4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</row>
    <row r="82" spans="1:41" x14ac:dyDescent="0.35">
      <c r="A82" s="1"/>
      <c r="B82" s="5"/>
      <c r="C82" s="5"/>
      <c r="D82" s="4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</row>
    <row r="83" spans="1:41" x14ac:dyDescent="0.35">
      <c r="A83" s="1"/>
      <c r="B83" s="5"/>
      <c r="C83" s="5"/>
      <c r="D83" s="4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</row>
    <row r="84" spans="1:41" x14ac:dyDescent="0.35">
      <c r="A84" s="1"/>
      <c r="B84" s="5"/>
      <c r="C84" s="5"/>
      <c r="D84" s="4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</row>
    <row r="85" spans="1:41" x14ac:dyDescent="0.35">
      <c r="A85" s="1"/>
      <c r="B85" s="5"/>
      <c r="C85" s="5"/>
      <c r="D85" s="4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</row>
    <row r="86" spans="1:41" x14ac:dyDescent="0.35">
      <c r="A86" s="1"/>
      <c r="B86" s="5"/>
      <c r="C86" s="5"/>
      <c r="D86" s="4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</row>
    <row r="87" spans="1:41" x14ac:dyDescent="0.35">
      <c r="A87" s="1"/>
      <c r="B87" s="5"/>
      <c r="C87" s="5"/>
      <c r="D87" s="4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</row>
    <row r="88" spans="1:41" x14ac:dyDescent="0.35">
      <c r="A88" s="1"/>
      <c r="B88" s="5"/>
      <c r="C88" s="5"/>
      <c r="D88" s="4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</row>
    <row r="89" spans="1:41" x14ac:dyDescent="0.35">
      <c r="A89" s="1"/>
      <c r="B89" s="5"/>
      <c r="C89" s="5"/>
      <c r="D89" s="4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</row>
    <row r="90" spans="1:41" x14ac:dyDescent="0.35">
      <c r="A90" s="1"/>
      <c r="B90" s="5"/>
      <c r="C90" s="5"/>
      <c r="D90" s="4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</row>
    <row r="91" spans="1:41" x14ac:dyDescent="0.35">
      <c r="A91" s="1"/>
      <c r="B91" s="5"/>
      <c r="C91" s="5"/>
      <c r="D91" s="4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</row>
    <row r="92" spans="1:41" x14ac:dyDescent="0.35">
      <c r="A92" s="1"/>
      <c r="B92" s="5"/>
      <c r="C92" s="5"/>
      <c r="D92" s="4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</row>
    <row r="93" spans="1:41" x14ac:dyDescent="0.35">
      <c r="A93" s="1"/>
      <c r="B93" s="5"/>
      <c r="C93" s="5"/>
      <c r="D93" s="4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</row>
    <row r="94" spans="1:41" x14ac:dyDescent="0.35">
      <c r="A94" s="1"/>
      <c r="B94" s="5"/>
      <c r="C94" s="5"/>
      <c r="D94" s="4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</row>
    <row r="95" spans="1:41" x14ac:dyDescent="0.35">
      <c r="A95" s="1"/>
      <c r="B95" s="5"/>
      <c r="C95" s="5"/>
      <c r="D95" s="4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</row>
    <row r="96" spans="1:41" x14ac:dyDescent="0.35">
      <c r="A96" s="1"/>
      <c r="B96" s="5"/>
      <c r="C96" s="5"/>
      <c r="D96" s="4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</row>
    <row r="97" spans="1:41" x14ac:dyDescent="0.35">
      <c r="A97" s="1"/>
      <c r="B97" s="5"/>
      <c r="C97" s="5"/>
      <c r="D97" s="4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</row>
    <row r="98" spans="1:41" x14ac:dyDescent="0.35">
      <c r="A98" s="1"/>
      <c r="B98" s="5"/>
      <c r="C98" s="5"/>
      <c r="D98" s="4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</row>
    <row r="99" spans="1:41" x14ac:dyDescent="0.35">
      <c r="A99" s="1"/>
      <c r="B99" s="5"/>
      <c r="C99" s="5"/>
      <c r="D99" s="4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</row>
    <row r="100" spans="1:41" x14ac:dyDescent="0.35">
      <c r="A100" s="1"/>
      <c r="B100" s="5"/>
      <c r="C100" s="5"/>
      <c r="D100" s="4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</row>
    <row r="101" spans="1:41" x14ac:dyDescent="0.35">
      <c r="A101" s="1"/>
      <c r="B101" s="5"/>
      <c r="C101" s="5"/>
      <c r="D101" s="4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</row>
    <row r="102" spans="1:41" x14ac:dyDescent="0.35">
      <c r="A102" s="1"/>
      <c r="B102" s="5"/>
      <c r="C102" s="5"/>
      <c r="D102" s="4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</row>
    <row r="103" spans="1:41" x14ac:dyDescent="0.35">
      <c r="A103" s="1"/>
      <c r="B103" s="5"/>
      <c r="C103" s="5"/>
      <c r="D103" s="4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</row>
    <row r="104" spans="1:41" x14ac:dyDescent="0.35">
      <c r="A104" s="1"/>
      <c r="B104" s="5"/>
      <c r="C104" s="5"/>
      <c r="D104" s="4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</row>
    <row r="105" spans="1:41" x14ac:dyDescent="0.35">
      <c r="A105" s="1"/>
      <c r="B105" s="5"/>
      <c r="C105" s="5"/>
      <c r="D105" s="4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</row>
    <row r="106" spans="1:41" x14ac:dyDescent="0.35">
      <c r="A106" s="1"/>
      <c r="B106" s="5"/>
      <c r="C106" s="5"/>
      <c r="D106" s="4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</row>
    <row r="107" spans="1:41" x14ac:dyDescent="0.35">
      <c r="A107" s="1"/>
      <c r="B107" s="5"/>
      <c r="C107" s="5"/>
      <c r="D107" s="4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</row>
    <row r="108" spans="1:41" x14ac:dyDescent="0.35">
      <c r="A108" s="1"/>
      <c r="B108" s="5"/>
      <c r="C108" s="5"/>
      <c r="D108" s="4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</row>
    <row r="109" spans="1:41" x14ac:dyDescent="0.35">
      <c r="A109" s="1"/>
      <c r="B109" s="5"/>
      <c r="C109" s="5"/>
      <c r="D109" s="4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</row>
    <row r="110" spans="1:41" x14ac:dyDescent="0.35">
      <c r="A110" s="1"/>
      <c r="B110" s="5"/>
      <c r="C110" s="5"/>
      <c r="D110" s="4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</row>
    <row r="111" spans="1:41" x14ac:dyDescent="0.35">
      <c r="A111" s="1"/>
      <c r="B111" s="5"/>
      <c r="C111" s="5"/>
      <c r="D111" s="4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</row>
    <row r="112" spans="1:41" x14ac:dyDescent="0.35">
      <c r="A112" s="1"/>
      <c r="B112" s="5"/>
      <c r="C112" s="5"/>
      <c r="D112" s="4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</row>
    <row r="113" spans="1:41" x14ac:dyDescent="0.35">
      <c r="A113" s="1"/>
      <c r="B113" s="5"/>
      <c r="C113" s="5"/>
      <c r="D113" s="4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</row>
    <row r="114" spans="1:41" x14ac:dyDescent="0.35">
      <c r="A114" s="1"/>
      <c r="B114" s="5"/>
      <c r="C114" s="5"/>
      <c r="D114" s="4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</row>
    <row r="115" spans="1:41" x14ac:dyDescent="0.35">
      <c r="A115" s="1"/>
      <c r="B115" s="5"/>
      <c r="C115" s="5"/>
      <c r="D115" s="4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</row>
    <row r="116" spans="1:41" x14ac:dyDescent="0.35">
      <c r="A116" s="1"/>
      <c r="B116" s="5"/>
      <c r="C116" s="5"/>
      <c r="D116" s="4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</row>
    <row r="117" spans="1:41" x14ac:dyDescent="0.35">
      <c r="A117" s="1"/>
      <c r="B117" s="5"/>
      <c r="C117" s="5"/>
      <c r="D117" s="4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</row>
    <row r="118" spans="1:41" x14ac:dyDescent="0.35">
      <c r="A118" s="1"/>
      <c r="B118" s="5"/>
      <c r="C118" s="5"/>
      <c r="D118" s="4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</row>
    <row r="119" spans="1:41" x14ac:dyDescent="0.35">
      <c r="A119" s="1"/>
      <c r="B119" s="5"/>
      <c r="C119" s="5"/>
      <c r="D119" s="4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</row>
    <row r="120" spans="1:41" x14ac:dyDescent="0.35">
      <c r="A120" s="1"/>
      <c r="B120" s="5"/>
      <c r="C120" s="5"/>
      <c r="D120" s="4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</row>
    <row r="121" spans="1:41" x14ac:dyDescent="0.35">
      <c r="A121" s="1"/>
      <c r="B121" s="5"/>
      <c r="C121" s="5"/>
      <c r="D121" s="4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</row>
    <row r="122" spans="1:41" x14ac:dyDescent="0.35">
      <c r="A122" s="1"/>
      <c r="B122" s="5"/>
      <c r="C122" s="5"/>
      <c r="D122" s="4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</row>
    <row r="123" spans="1:41" x14ac:dyDescent="0.35">
      <c r="A123" s="1"/>
      <c r="B123" s="5"/>
      <c r="C123" s="5"/>
      <c r="D123" s="4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</row>
    <row r="124" spans="1:41" x14ac:dyDescent="0.35">
      <c r="A124" s="1"/>
      <c r="B124" s="5"/>
      <c r="C124" s="5"/>
      <c r="D124" s="4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</row>
    <row r="125" spans="1:41" x14ac:dyDescent="0.35">
      <c r="A125" s="1"/>
      <c r="B125" s="5"/>
      <c r="C125" s="5"/>
      <c r="D125" s="4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</row>
    <row r="126" spans="1:41" x14ac:dyDescent="0.35">
      <c r="A126" s="1"/>
      <c r="B126" s="5"/>
      <c r="C126" s="5"/>
      <c r="D126" s="4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</row>
    <row r="127" spans="1:41" x14ac:dyDescent="0.35">
      <c r="A127" s="1"/>
      <c r="B127" s="5"/>
      <c r="C127" s="5"/>
      <c r="D127" s="4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</row>
    <row r="128" spans="1:41" x14ac:dyDescent="0.35">
      <c r="A128" s="1"/>
      <c r="B128" s="5"/>
      <c r="C128" s="5"/>
      <c r="D128" s="4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</row>
    <row r="129" spans="1:41" x14ac:dyDescent="0.35">
      <c r="A129" s="1"/>
      <c r="B129" s="5"/>
      <c r="C129" s="5"/>
      <c r="D129" s="4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</row>
    <row r="130" spans="1:41" x14ac:dyDescent="0.35">
      <c r="A130" s="1"/>
      <c r="B130" s="5"/>
      <c r="C130" s="5"/>
      <c r="D130" s="4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</row>
    <row r="131" spans="1:41" x14ac:dyDescent="0.35">
      <c r="A131" s="1"/>
      <c r="B131" s="5"/>
      <c r="C131" s="5"/>
      <c r="D131" s="4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</row>
    <row r="132" spans="1:41" x14ac:dyDescent="0.35">
      <c r="A132" s="1"/>
      <c r="B132" s="5"/>
      <c r="C132" s="5"/>
      <c r="D132" s="4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</row>
    <row r="133" spans="1:41" x14ac:dyDescent="0.35">
      <c r="A133" s="1"/>
      <c r="B133" s="5"/>
      <c r="C133" s="5"/>
      <c r="D133" s="4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</row>
    <row r="134" spans="1:41" x14ac:dyDescent="0.35">
      <c r="A134" s="1"/>
      <c r="B134" s="5"/>
      <c r="C134" s="5"/>
      <c r="D134" s="4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</row>
    <row r="135" spans="1:41" x14ac:dyDescent="0.35">
      <c r="A135" s="1"/>
      <c r="B135" s="5"/>
      <c r="C135" s="5"/>
      <c r="D135" s="4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</row>
    <row r="136" spans="1:41" x14ac:dyDescent="0.35">
      <c r="A136" s="1"/>
      <c r="B136" s="5"/>
      <c r="C136" s="5"/>
      <c r="D136" s="4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</row>
    <row r="137" spans="1:41" x14ac:dyDescent="0.35">
      <c r="A137" s="1"/>
      <c r="B137" s="5"/>
      <c r="C137" s="5"/>
      <c r="D137" s="4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</row>
    <row r="138" spans="1:41" x14ac:dyDescent="0.35">
      <c r="A138" s="1"/>
      <c r="B138" s="5"/>
      <c r="C138" s="5"/>
      <c r="D138" s="4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</row>
    <row r="139" spans="1:41" x14ac:dyDescent="0.35">
      <c r="A139" s="1"/>
      <c r="B139" s="5"/>
      <c r="C139" s="5"/>
      <c r="D139" s="4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</row>
    <row r="140" spans="1:41" x14ac:dyDescent="0.35">
      <c r="A140" s="1"/>
      <c r="B140" s="5"/>
      <c r="C140" s="5"/>
      <c r="D140" s="4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</row>
    <row r="141" spans="1:41" x14ac:dyDescent="0.35">
      <c r="A141" s="1"/>
      <c r="B141" s="5"/>
      <c r="C141" s="5"/>
      <c r="D141" s="4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</row>
    <row r="142" spans="1:41" x14ac:dyDescent="0.35">
      <c r="A142" s="1"/>
      <c r="B142" s="5"/>
      <c r="C142" s="5"/>
      <c r="D142" s="4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</row>
    <row r="143" spans="1:41" x14ac:dyDescent="0.35">
      <c r="A143" s="1"/>
      <c r="B143" s="5"/>
      <c r="C143" s="5"/>
      <c r="D143" s="4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</row>
    <row r="144" spans="1:41" x14ac:dyDescent="0.35">
      <c r="A144" s="1"/>
      <c r="B144" s="5"/>
      <c r="C144" s="5"/>
      <c r="D144" s="4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</row>
    <row r="145" spans="1:41" x14ac:dyDescent="0.35">
      <c r="A145" s="1"/>
      <c r="B145" s="5"/>
      <c r="C145" s="5"/>
      <c r="D145" s="4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</row>
    <row r="146" spans="1:41" x14ac:dyDescent="0.35">
      <c r="A146" s="1"/>
      <c r="B146" s="5"/>
      <c r="C146" s="5"/>
      <c r="D146" s="4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</row>
    <row r="147" spans="1:41" x14ac:dyDescent="0.35">
      <c r="A147" s="1"/>
      <c r="B147" s="5"/>
      <c r="C147" s="5"/>
      <c r="D147" s="4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</row>
    <row r="148" spans="1:41" x14ac:dyDescent="0.35">
      <c r="A148" s="1"/>
      <c r="B148" s="5"/>
      <c r="C148" s="5"/>
      <c r="D148" s="4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</row>
    <row r="149" spans="1:41" x14ac:dyDescent="0.35">
      <c r="A149" s="1"/>
      <c r="B149" s="5"/>
      <c r="C149" s="5"/>
      <c r="D149" s="4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</row>
    <row r="150" spans="1:41" x14ac:dyDescent="0.35">
      <c r="A150" s="1"/>
      <c r="B150" s="5"/>
      <c r="C150" s="5"/>
      <c r="D150" s="4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</row>
    <row r="151" spans="1:41" x14ac:dyDescent="0.35">
      <c r="A151" s="1"/>
      <c r="B151" s="5"/>
      <c r="C151" s="5"/>
      <c r="D151" s="4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</row>
    <row r="152" spans="1:41" x14ac:dyDescent="0.35">
      <c r="A152" s="1"/>
      <c r="B152" s="5"/>
      <c r="C152" s="5"/>
      <c r="D152" s="4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</row>
    <row r="153" spans="1:41" x14ac:dyDescent="0.35">
      <c r="A153" s="1"/>
      <c r="B153" s="5"/>
      <c r="C153" s="5"/>
      <c r="D153" s="4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</row>
    <row r="154" spans="1:41" x14ac:dyDescent="0.35">
      <c r="A154" s="1"/>
      <c r="B154" s="5"/>
      <c r="C154" s="5"/>
      <c r="D154" s="4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</row>
    <row r="155" spans="1:41" x14ac:dyDescent="0.35">
      <c r="A155" s="1"/>
      <c r="B155" s="5"/>
      <c r="C155" s="5"/>
      <c r="D155" s="4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</row>
    <row r="156" spans="1:41" x14ac:dyDescent="0.35">
      <c r="A156" s="1"/>
      <c r="B156" s="5"/>
      <c r="C156" s="5"/>
      <c r="D156" s="4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</row>
    <row r="157" spans="1:41" x14ac:dyDescent="0.35">
      <c r="A157" s="1"/>
      <c r="B157" s="5"/>
      <c r="C157" s="5"/>
      <c r="D157" s="4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</row>
    <row r="158" spans="1:41" x14ac:dyDescent="0.35">
      <c r="A158" s="1"/>
      <c r="B158" s="5"/>
      <c r="C158" s="5"/>
      <c r="D158" s="4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</row>
    <row r="159" spans="1:41" x14ac:dyDescent="0.35">
      <c r="A159" s="1"/>
      <c r="B159" s="5"/>
      <c r="C159" s="5"/>
      <c r="D159" s="4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</row>
    <row r="160" spans="1:41" x14ac:dyDescent="0.35">
      <c r="A160" s="1"/>
      <c r="B160" s="5"/>
      <c r="C160" s="5"/>
      <c r="D160" s="4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</row>
    <row r="161" spans="1:41" x14ac:dyDescent="0.35">
      <c r="A161" s="1"/>
      <c r="B161" s="5"/>
      <c r="C161" s="5"/>
      <c r="D161" s="4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</row>
    <row r="162" spans="1:41" x14ac:dyDescent="0.35">
      <c r="A162" s="1"/>
      <c r="B162" s="5"/>
      <c r="C162" s="5"/>
      <c r="D162" s="4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</row>
    <row r="163" spans="1:41" x14ac:dyDescent="0.35">
      <c r="A163" s="1"/>
      <c r="B163" s="5"/>
      <c r="C163" s="5"/>
      <c r="D163" s="4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</row>
    <row r="164" spans="1:41" x14ac:dyDescent="0.35">
      <c r="A164" s="1"/>
      <c r="B164" s="5"/>
      <c r="C164" s="5"/>
      <c r="D164" s="4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</row>
    <row r="165" spans="1:41" x14ac:dyDescent="0.35">
      <c r="A165" s="1"/>
      <c r="B165" s="5"/>
      <c r="C165" s="5"/>
      <c r="D165" s="4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</row>
    <row r="166" spans="1:41" x14ac:dyDescent="0.35">
      <c r="A166" s="1"/>
      <c r="B166" s="5"/>
      <c r="C166" s="5"/>
      <c r="D166" s="4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</row>
    <row r="167" spans="1:41" x14ac:dyDescent="0.35">
      <c r="A167" s="1"/>
      <c r="B167" s="5"/>
      <c r="C167" s="5"/>
      <c r="D167" s="4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</row>
    <row r="168" spans="1:41" x14ac:dyDescent="0.35">
      <c r="A168" s="1"/>
      <c r="B168" s="5"/>
      <c r="C168" s="5"/>
      <c r="D168" s="4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</row>
    <row r="169" spans="1:41" x14ac:dyDescent="0.35">
      <c r="A169" s="1"/>
      <c r="B169" s="5"/>
      <c r="C169" s="5"/>
      <c r="D169" s="4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</row>
    <row r="170" spans="1:41" x14ac:dyDescent="0.35">
      <c r="A170" s="1"/>
      <c r="B170" s="5"/>
      <c r="C170" s="5"/>
      <c r="D170" s="4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</row>
    <row r="171" spans="1:41" x14ac:dyDescent="0.35">
      <c r="A171" s="1"/>
      <c r="B171" s="5"/>
      <c r="C171" s="5"/>
      <c r="D171" s="4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</row>
    <row r="172" spans="1:41" x14ac:dyDescent="0.35">
      <c r="A172" s="1"/>
      <c r="B172" s="5"/>
      <c r="C172" s="5"/>
      <c r="D172" s="4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</row>
    <row r="173" spans="1:41" x14ac:dyDescent="0.35">
      <c r="A173" s="1"/>
      <c r="B173" s="5"/>
      <c r="C173" s="5"/>
      <c r="D173" s="4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</row>
    <row r="174" spans="1:41" x14ac:dyDescent="0.35">
      <c r="A174" s="1"/>
      <c r="B174" s="5"/>
      <c r="C174" s="5"/>
      <c r="D174" s="4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</row>
    <row r="175" spans="1:41" x14ac:dyDescent="0.35">
      <c r="A175" s="1"/>
      <c r="B175" s="5"/>
      <c r="C175" s="5"/>
      <c r="D175" s="4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</row>
    <row r="176" spans="1:41" x14ac:dyDescent="0.35">
      <c r="A176" s="1"/>
      <c r="B176" s="5"/>
      <c r="C176" s="5"/>
      <c r="D176" s="4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</row>
    <row r="177" spans="1:41" x14ac:dyDescent="0.35">
      <c r="A177" s="1"/>
      <c r="B177" s="5"/>
      <c r="C177" s="5"/>
      <c r="D177" s="4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</row>
    <row r="178" spans="1:41" x14ac:dyDescent="0.35">
      <c r="A178" s="1"/>
      <c r="B178" s="5"/>
      <c r="C178" s="5"/>
      <c r="D178" s="4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</row>
    <row r="179" spans="1:41" x14ac:dyDescent="0.35">
      <c r="A179" s="1"/>
      <c r="B179" s="5"/>
      <c r="C179" s="5"/>
      <c r="D179" s="4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</row>
    <row r="180" spans="1:41" x14ac:dyDescent="0.35">
      <c r="A180" s="1"/>
      <c r="B180" s="5"/>
      <c r="C180" s="5"/>
      <c r="D180" s="4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</row>
    <row r="181" spans="1:41" x14ac:dyDescent="0.35">
      <c r="A181" s="1"/>
      <c r="B181" s="5"/>
      <c r="C181" s="5"/>
      <c r="D181" s="4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</row>
    <row r="182" spans="1:41" x14ac:dyDescent="0.35">
      <c r="A182" s="1"/>
      <c r="B182" s="5"/>
      <c r="C182" s="5"/>
      <c r="D182" s="4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</row>
    <row r="183" spans="1:41" x14ac:dyDescent="0.35">
      <c r="A183" s="1"/>
      <c r="B183" s="5"/>
      <c r="C183" s="5"/>
      <c r="D183" s="4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</row>
    <row r="184" spans="1:41" x14ac:dyDescent="0.35">
      <c r="A184" s="1"/>
      <c r="B184" s="5"/>
      <c r="C184" s="5"/>
      <c r="D184" s="4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</row>
    <row r="185" spans="1:41" x14ac:dyDescent="0.35">
      <c r="A185" s="1"/>
      <c r="B185" s="5"/>
      <c r="C185" s="5"/>
      <c r="D185" s="4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</row>
    <row r="186" spans="1:41" x14ac:dyDescent="0.35">
      <c r="A186" s="1"/>
      <c r="B186" s="5"/>
      <c r="C186" s="5"/>
      <c r="D186" s="4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</row>
    <row r="187" spans="1:41" x14ac:dyDescent="0.35">
      <c r="A187" s="1"/>
      <c r="B187" s="5"/>
      <c r="C187" s="5"/>
      <c r="D187" s="4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</row>
    <row r="188" spans="1:41" x14ac:dyDescent="0.35">
      <c r="A188" s="1"/>
      <c r="B188" s="5"/>
      <c r="C188" s="5"/>
      <c r="D188" s="4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</row>
    <row r="189" spans="1:41" x14ac:dyDescent="0.35">
      <c r="A189" s="1"/>
      <c r="B189" s="5"/>
      <c r="C189" s="5"/>
      <c r="D189" s="4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</row>
    <row r="190" spans="1:41" x14ac:dyDescent="0.35">
      <c r="A190" s="1"/>
      <c r="B190" s="5"/>
      <c r="C190" s="5"/>
      <c r="D190" s="4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</row>
    <row r="191" spans="1:41" x14ac:dyDescent="0.35">
      <c r="A191" s="1"/>
      <c r="B191" s="5"/>
      <c r="C191" s="5"/>
      <c r="D191" s="4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</row>
    <row r="192" spans="1:41" x14ac:dyDescent="0.35">
      <c r="A192" s="1"/>
      <c r="B192" s="5"/>
      <c r="C192" s="5"/>
      <c r="D192" s="4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</row>
    <row r="193" spans="1:41" x14ac:dyDescent="0.35">
      <c r="A193" s="1"/>
      <c r="B193" s="5"/>
      <c r="C193" s="5"/>
      <c r="D193" s="4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</row>
    <row r="194" spans="1:41" x14ac:dyDescent="0.35">
      <c r="A194" s="1"/>
      <c r="B194" s="5"/>
      <c r="C194" s="5"/>
      <c r="D194" s="4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</row>
    <row r="195" spans="1:41" x14ac:dyDescent="0.35">
      <c r="A195" s="1"/>
      <c r="B195" s="5"/>
      <c r="C195" s="5"/>
      <c r="D195" s="4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</row>
    <row r="196" spans="1:41" x14ac:dyDescent="0.35">
      <c r="A196" s="1"/>
      <c r="B196" s="5"/>
      <c r="C196" s="5"/>
      <c r="D196" s="4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</row>
    <row r="197" spans="1:41" x14ac:dyDescent="0.35">
      <c r="A197" s="1"/>
      <c r="B197" s="5"/>
      <c r="C197" s="5"/>
      <c r="D197" s="4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</row>
    <row r="198" spans="1:41" x14ac:dyDescent="0.35">
      <c r="A198" s="1"/>
      <c r="B198" s="5"/>
      <c r="C198" s="5"/>
      <c r="D198" s="4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</row>
    <row r="199" spans="1:41" x14ac:dyDescent="0.35">
      <c r="A199" s="1"/>
      <c r="B199" s="5"/>
      <c r="C199" s="5"/>
      <c r="D199" s="4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</row>
    <row r="200" spans="1:41" x14ac:dyDescent="0.35">
      <c r="A200" s="1"/>
      <c r="B200" s="5"/>
      <c r="C200" s="5"/>
      <c r="D200" s="4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</row>
    <row r="201" spans="1:41" x14ac:dyDescent="0.35">
      <c r="A201" s="1"/>
      <c r="B201" s="5"/>
      <c r="C201" s="5"/>
      <c r="D201" s="4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</row>
    <row r="202" spans="1:41" x14ac:dyDescent="0.35">
      <c r="A202" s="1"/>
      <c r="B202" s="5"/>
      <c r="C202" s="5"/>
      <c r="D202" s="4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</row>
    <row r="203" spans="1:41" x14ac:dyDescent="0.35">
      <c r="A203" s="1"/>
      <c r="B203" s="5"/>
      <c r="C203" s="5"/>
      <c r="D203" s="4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</row>
    <row r="204" spans="1:41" x14ac:dyDescent="0.35">
      <c r="A204" s="1"/>
      <c r="B204" s="5"/>
      <c r="C204" s="5"/>
      <c r="D204" s="4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</row>
    <row r="205" spans="1:41" x14ac:dyDescent="0.35">
      <c r="A205" s="1"/>
      <c r="B205" s="5"/>
      <c r="C205" s="5"/>
      <c r="D205" s="4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</row>
    <row r="206" spans="1:41" x14ac:dyDescent="0.35">
      <c r="A206" s="1"/>
      <c r="B206" s="5"/>
      <c r="C206" s="5"/>
      <c r="D206" s="4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</row>
    <row r="207" spans="1:41" x14ac:dyDescent="0.35">
      <c r="A207" s="1"/>
      <c r="B207" s="5"/>
      <c r="C207" s="5"/>
      <c r="D207" s="4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</row>
    <row r="208" spans="1:41" x14ac:dyDescent="0.35">
      <c r="A208" s="1"/>
      <c r="B208" s="5"/>
      <c r="C208" s="5"/>
      <c r="D208" s="4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</row>
    <row r="209" spans="1:41" x14ac:dyDescent="0.35">
      <c r="A209" s="1"/>
      <c r="B209" s="5"/>
      <c r="C209" s="5"/>
      <c r="D209" s="4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</row>
    <row r="210" spans="1:41" x14ac:dyDescent="0.35">
      <c r="A210" s="1"/>
      <c r="B210" s="5"/>
      <c r="C210" s="5"/>
      <c r="D210" s="4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</row>
    <row r="211" spans="1:41" x14ac:dyDescent="0.35">
      <c r="A211" s="1"/>
      <c r="B211" s="5"/>
      <c r="C211" s="5"/>
      <c r="D211" s="4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</row>
    <row r="212" spans="1:41" x14ac:dyDescent="0.35">
      <c r="A212" s="1"/>
      <c r="B212" s="5"/>
      <c r="C212" s="5"/>
      <c r="D212" s="4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</row>
    <row r="213" spans="1:41" x14ac:dyDescent="0.35">
      <c r="A213" s="1"/>
      <c r="B213" s="5"/>
      <c r="C213" s="5"/>
      <c r="D213" s="4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</row>
    <row r="214" spans="1:41" x14ac:dyDescent="0.35">
      <c r="A214" s="1"/>
      <c r="B214" s="5"/>
      <c r="C214" s="5"/>
      <c r="D214" s="4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</row>
    <row r="215" spans="1:41" x14ac:dyDescent="0.35">
      <c r="A215" s="1"/>
      <c r="B215" s="5"/>
      <c r="C215" s="5"/>
      <c r="D215" s="4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</row>
    <row r="216" spans="1:41" x14ac:dyDescent="0.35">
      <c r="A216" s="1"/>
      <c r="B216" s="5"/>
      <c r="C216" s="5"/>
      <c r="D216" s="4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</row>
    <row r="217" spans="1:41" x14ac:dyDescent="0.35">
      <c r="A217" s="1"/>
      <c r="B217" s="5"/>
      <c r="C217" s="5"/>
      <c r="D217" s="4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</row>
    <row r="218" spans="1:41" x14ac:dyDescent="0.35">
      <c r="A218" s="1"/>
      <c r="B218" s="5"/>
      <c r="C218" s="5"/>
      <c r="D218" s="4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</row>
    <row r="219" spans="1:41" x14ac:dyDescent="0.35">
      <c r="A219" s="1"/>
      <c r="B219" s="5"/>
      <c r="C219" s="5"/>
      <c r="D219" s="4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</row>
    <row r="220" spans="1:41" x14ac:dyDescent="0.35">
      <c r="A220" s="1"/>
      <c r="B220" s="5"/>
      <c r="C220" s="5"/>
      <c r="D220" s="4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</row>
    <row r="221" spans="1:41" x14ac:dyDescent="0.35">
      <c r="A221" s="1"/>
      <c r="B221" s="5"/>
      <c r="C221" s="5"/>
      <c r="D221" s="4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</row>
    <row r="222" spans="1:41" x14ac:dyDescent="0.35">
      <c r="A222" s="1"/>
      <c r="B222" s="5"/>
      <c r="C222" s="5"/>
      <c r="D222" s="4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</row>
    <row r="223" spans="1:41" x14ac:dyDescent="0.35">
      <c r="A223" s="1"/>
      <c r="B223" s="5"/>
      <c r="C223" s="5"/>
      <c r="D223" s="4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</row>
    <row r="224" spans="1:41" x14ac:dyDescent="0.35">
      <c r="A224" s="1"/>
      <c r="B224" s="5"/>
      <c r="C224" s="5"/>
      <c r="D224" s="4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</row>
    <row r="225" spans="1:41" x14ac:dyDescent="0.35">
      <c r="A225" s="1"/>
      <c r="B225" s="5"/>
      <c r="C225" s="5"/>
      <c r="D225" s="4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</row>
    <row r="226" spans="1:41" x14ac:dyDescent="0.35">
      <c r="A226" s="1"/>
      <c r="B226" s="5"/>
      <c r="C226" s="5"/>
      <c r="D226" s="4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</row>
    <row r="227" spans="1:41" x14ac:dyDescent="0.35">
      <c r="A227" s="1"/>
      <c r="B227" s="5"/>
      <c r="C227" s="5"/>
      <c r="D227" s="4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</row>
    <row r="228" spans="1:41" x14ac:dyDescent="0.35">
      <c r="A228" s="1"/>
      <c r="B228" s="5"/>
      <c r="C228" s="5"/>
      <c r="D228" s="4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</row>
    <row r="229" spans="1:41" x14ac:dyDescent="0.35">
      <c r="A229" s="1"/>
      <c r="B229" s="5"/>
      <c r="C229" s="5"/>
      <c r="D229" s="4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</row>
    <row r="230" spans="1:41" x14ac:dyDescent="0.35">
      <c r="A230" s="1"/>
      <c r="B230" s="5"/>
      <c r="C230" s="5"/>
      <c r="D230" s="4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</row>
    <row r="231" spans="1:41" x14ac:dyDescent="0.35">
      <c r="A231" s="1"/>
      <c r="B231" s="5"/>
      <c r="C231" s="5"/>
      <c r="D231" s="4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</row>
    <row r="232" spans="1:41" x14ac:dyDescent="0.35">
      <c r="A232" s="1"/>
      <c r="B232" s="5"/>
      <c r="C232" s="5"/>
      <c r="D232" s="4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</row>
    <row r="233" spans="1:41" x14ac:dyDescent="0.35">
      <c r="A233" s="1"/>
      <c r="B233" s="5"/>
      <c r="C233" s="5"/>
      <c r="D233" s="4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</row>
    <row r="234" spans="1:41" x14ac:dyDescent="0.35">
      <c r="A234" s="1"/>
      <c r="B234" s="5"/>
      <c r="C234" s="5"/>
      <c r="D234" s="4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</row>
    <row r="235" spans="1:41" x14ac:dyDescent="0.35">
      <c r="A235" s="1"/>
      <c r="B235" s="5"/>
      <c r="C235" s="5"/>
      <c r="D235" s="4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</row>
    <row r="236" spans="1:41" x14ac:dyDescent="0.35">
      <c r="A236" s="1"/>
      <c r="B236" s="5"/>
      <c r="C236" s="5"/>
      <c r="D236" s="4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</row>
    <row r="237" spans="1:41" x14ac:dyDescent="0.35">
      <c r="A237" s="1"/>
      <c r="B237" s="5"/>
      <c r="C237" s="5"/>
      <c r="D237" s="4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</row>
    <row r="238" spans="1:41" x14ac:dyDescent="0.35">
      <c r="A238" s="1"/>
      <c r="B238" s="5"/>
      <c r="C238" s="5"/>
      <c r="D238" s="4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</row>
    <row r="239" spans="1:41" x14ac:dyDescent="0.35">
      <c r="A239" s="1"/>
      <c r="B239" s="5"/>
      <c r="C239" s="5"/>
      <c r="D239" s="4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</row>
    <row r="240" spans="1:41" x14ac:dyDescent="0.35">
      <c r="A240" s="1"/>
      <c r="B240" s="5"/>
      <c r="C240" s="5"/>
      <c r="D240" s="4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</row>
    <row r="241" spans="1:41" x14ac:dyDescent="0.35">
      <c r="A241" s="1"/>
      <c r="B241" s="5"/>
      <c r="C241" s="5"/>
      <c r="D241" s="4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</row>
    <row r="242" spans="1:41" x14ac:dyDescent="0.35">
      <c r="A242" s="1"/>
      <c r="B242" s="5"/>
      <c r="C242" s="5"/>
      <c r="D242" s="4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</row>
    <row r="243" spans="1:41" x14ac:dyDescent="0.35">
      <c r="A243" s="1"/>
      <c r="B243" s="5"/>
      <c r="C243" s="5"/>
      <c r="D243" s="4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</row>
    <row r="244" spans="1:41" x14ac:dyDescent="0.35">
      <c r="A244" s="1"/>
      <c r="B244" s="5"/>
      <c r="C244" s="5"/>
      <c r="D244" s="4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</row>
    <row r="245" spans="1:41" x14ac:dyDescent="0.35">
      <c r="A245" s="1"/>
      <c r="B245" s="5"/>
      <c r="C245" s="5"/>
      <c r="D245" s="4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</row>
    <row r="246" spans="1:41" x14ac:dyDescent="0.35">
      <c r="A246" s="1"/>
      <c r="B246" s="5"/>
      <c r="C246" s="5"/>
      <c r="D246" s="4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</row>
    <row r="247" spans="1:41" x14ac:dyDescent="0.35">
      <c r="A247" s="1"/>
      <c r="B247" s="5"/>
      <c r="C247" s="5"/>
      <c r="D247" s="4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</row>
    <row r="248" spans="1:41" x14ac:dyDescent="0.35">
      <c r="A248" s="1"/>
      <c r="B248" s="5"/>
      <c r="C248" s="5"/>
      <c r="D248" s="4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</row>
    <row r="249" spans="1:41" x14ac:dyDescent="0.35">
      <c r="A249" s="1"/>
      <c r="B249" s="5"/>
      <c r="C249" s="5"/>
      <c r="D249" s="4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</row>
    <row r="250" spans="1:41" x14ac:dyDescent="0.35">
      <c r="A250" s="1"/>
      <c r="B250" s="5"/>
      <c r="C250" s="5"/>
      <c r="D250" s="4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</row>
    <row r="251" spans="1:41" x14ac:dyDescent="0.35">
      <c r="A251" s="1"/>
      <c r="B251" s="5"/>
      <c r="C251" s="5"/>
      <c r="D251" s="4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</row>
    <row r="252" spans="1:41" x14ac:dyDescent="0.35">
      <c r="A252" s="1"/>
      <c r="B252" s="5"/>
      <c r="C252" s="5"/>
      <c r="D252" s="4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</row>
    <row r="253" spans="1:41" x14ac:dyDescent="0.35">
      <c r="A253" s="1"/>
      <c r="B253" s="5"/>
      <c r="C253" s="5"/>
      <c r="D253" s="4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</row>
    <row r="254" spans="1:41" x14ac:dyDescent="0.35">
      <c r="A254" s="1"/>
      <c r="B254" s="5"/>
      <c r="C254" s="5"/>
      <c r="D254" s="4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</row>
    <row r="255" spans="1:41" x14ac:dyDescent="0.35">
      <c r="A255" s="1"/>
      <c r="B255" s="5"/>
      <c r="C255" s="5"/>
      <c r="D255" s="4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</row>
    <row r="256" spans="1:41" x14ac:dyDescent="0.35">
      <c r="A256" s="1"/>
      <c r="B256" s="5"/>
      <c r="C256" s="5"/>
      <c r="D256" s="4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</row>
    <row r="257" spans="1:41" x14ac:dyDescent="0.35">
      <c r="A257" s="1"/>
      <c r="B257" s="5"/>
      <c r="C257" s="5"/>
      <c r="D257" s="4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</row>
    <row r="258" spans="1:41" x14ac:dyDescent="0.35">
      <c r="A258" s="1"/>
      <c r="B258" s="5"/>
      <c r="C258" s="5"/>
      <c r="D258" s="4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</row>
    <row r="259" spans="1:41" x14ac:dyDescent="0.35">
      <c r="A259" s="1"/>
      <c r="B259" s="5"/>
      <c r="C259" s="5"/>
      <c r="D259" s="4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</row>
    <row r="260" spans="1:41" x14ac:dyDescent="0.35">
      <c r="A260" s="1"/>
      <c r="B260" s="5"/>
      <c r="C260" s="5"/>
      <c r="D260" s="4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</row>
    <row r="261" spans="1:41" x14ac:dyDescent="0.35">
      <c r="A261" s="1"/>
      <c r="B261" s="5"/>
      <c r="C261" s="5"/>
      <c r="D261" s="4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</row>
    <row r="262" spans="1:41" x14ac:dyDescent="0.35">
      <c r="A262" s="1"/>
      <c r="B262" s="5"/>
      <c r="C262" s="5"/>
      <c r="D262" s="4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</row>
    <row r="263" spans="1:41" x14ac:dyDescent="0.35">
      <c r="A263" s="1"/>
      <c r="B263" s="5"/>
      <c r="C263" s="5"/>
      <c r="D263" s="4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</row>
    <row r="264" spans="1:41" x14ac:dyDescent="0.35">
      <c r="A264" s="1"/>
      <c r="B264" s="5"/>
      <c r="C264" s="5"/>
      <c r="D264" s="4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</row>
    <row r="265" spans="1:41" x14ac:dyDescent="0.35">
      <c r="A265" s="1"/>
      <c r="B265" s="5"/>
      <c r="C265" s="5"/>
      <c r="D265" s="4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</row>
    <row r="266" spans="1:41" x14ac:dyDescent="0.35">
      <c r="A266" s="1"/>
      <c r="B266" s="5"/>
      <c r="C266" s="5"/>
      <c r="D266" s="4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</row>
    <row r="267" spans="1:41" x14ac:dyDescent="0.35">
      <c r="A267" s="1"/>
      <c r="B267" s="5"/>
      <c r="C267" s="5"/>
      <c r="D267" s="4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</row>
    <row r="268" spans="1:41" x14ac:dyDescent="0.35">
      <c r="A268" s="1"/>
      <c r="B268" s="5"/>
      <c r="C268" s="5"/>
      <c r="D268" s="4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</row>
    <row r="269" spans="1:41" x14ac:dyDescent="0.35">
      <c r="A269" s="1"/>
      <c r="B269" s="5"/>
      <c r="C269" s="5"/>
      <c r="D269" s="4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</row>
    <row r="270" spans="1:41" x14ac:dyDescent="0.35">
      <c r="A270" s="1"/>
      <c r="B270" s="5"/>
      <c r="C270" s="5"/>
      <c r="D270" s="4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</row>
    <row r="271" spans="1:41" x14ac:dyDescent="0.35">
      <c r="A271" s="1"/>
      <c r="B271" s="5"/>
      <c r="C271" s="5"/>
      <c r="D271" s="4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</row>
    <row r="272" spans="1:41" x14ac:dyDescent="0.35">
      <c r="A272" s="1"/>
      <c r="B272" s="5"/>
      <c r="C272" s="5"/>
      <c r="D272" s="4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</row>
    <row r="273" spans="1:41" x14ac:dyDescent="0.35">
      <c r="A273" s="1"/>
      <c r="B273" s="5"/>
      <c r="C273" s="5"/>
      <c r="D273" s="4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</row>
    <row r="274" spans="1:41" x14ac:dyDescent="0.35">
      <c r="A274" s="1"/>
      <c r="B274" s="5"/>
      <c r="C274" s="5"/>
      <c r="D274" s="4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</row>
    <row r="275" spans="1:41" x14ac:dyDescent="0.35">
      <c r="A275" s="1"/>
      <c r="B275" s="5"/>
      <c r="C275" s="5"/>
      <c r="D275" s="4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</row>
    <row r="276" spans="1:41" x14ac:dyDescent="0.35">
      <c r="A276" s="1"/>
      <c r="B276" s="5"/>
      <c r="C276" s="5"/>
      <c r="D276" s="4"/>
      <c r="E276" s="5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</row>
  </sheetData>
  <sheetProtection algorithmName="SHA-512" hashValue="WhV6aTAAic3dDowDQicciVReo5a5VH3W6pWSUbs0NAqEoKfhi0rB3lhL4QNFRlgnPKfkb9/cTMQoFWDvePOiSw==" saltValue="u24hUDyOqmlvqFtqttibwg==" spinCount="100000" sheet="1" objects="1" scenarios="1"/>
  <mergeCells count="4">
    <mergeCell ref="F24:L24"/>
    <mergeCell ref="F19:N19"/>
    <mergeCell ref="F15:Q15"/>
    <mergeCell ref="F17:Q17"/>
  </mergeCells>
  <dataValidations count="1">
    <dataValidation type="list" allowBlank="1" showInputMessage="1" showErrorMessage="1" sqref="B6" xr:uid="{74D13EED-4187-47AE-9121-02F9F88BD644}">
      <formula1>"Please select a dropdown option,Holiday let,Small HMO,Large HMO,"</formula1>
    </dataValidation>
  </dataValidations>
  <hyperlinks>
    <hyperlink ref="F24" r:id="rId1" xr:uid="{7F674354-B018-4AE2-84D3-D71CB5A8342B}"/>
    <hyperlink ref="F19" r:id="rId2" location="!/" display="https://intermediary.mortgagehub.leedsbuildingsociety.co.uk/ - !/" xr:uid="{96270C36-5551-4181-830F-6B9D1D100248}"/>
    <hyperlink ref="F17" location="'Background BTL'!A1" display="5. Check any background BTL's meet the required ICR using the &quot;Background BTL&quot; Tab" xr:uid="{E7D90E4B-8BF6-4F3A-9073-F1F40F56D000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2263DE-38F1-4A22-A7FA-97374C489F5B}">
          <x14:formula1>
            <xm:f>Parameters!$J$10:$J$14</xm:f>
          </x14:formula1>
          <xm:sqref>B9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CCCACB-3388-411E-A72B-8258F37AB8FF}">
  <dimension ref="A1:AP275"/>
  <sheetViews>
    <sheetView zoomScaleNormal="100" workbookViewId="0">
      <selection activeCell="D24" sqref="D24"/>
    </sheetView>
  </sheetViews>
  <sheetFormatPr defaultColWidth="8.7265625" defaultRowHeight="15.5" x14ac:dyDescent="0.35"/>
  <cols>
    <col min="1" max="1" width="5.7265625" style="6" customWidth="1"/>
    <col min="2" max="2" width="36.26953125" style="30" customWidth="1"/>
    <col min="3" max="3" width="5.7265625" style="30" customWidth="1"/>
    <col min="4" max="4" width="42.7265625" style="31" bestFit="1" customWidth="1"/>
    <col min="5" max="5" width="5.7265625" style="30" customWidth="1"/>
    <col min="6" max="6" width="15.26953125" style="6" bestFit="1" customWidth="1"/>
    <col min="7" max="7" width="8.7265625" style="6"/>
    <col min="8" max="8" width="6.7265625" style="6" customWidth="1"/>
    <col min="9" max="16384" width="8.7265625" style="6"/>
  </cols>
  <sheetData>
    <row r="1" spans="1:42" ht="15" customHeight="1" x14ac:dyDescent="0.35">
      <c r="A1" s="1"/>
      <c r="B1" s="2"/>
      <c r="C1" s="3"/>
      <c r="D1" s="5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 x14ac:dyDescent="0.35">
      <c r="A2" s="1"/>
      <c r="B2" s="2"/>
      <c r="C2" s="3"/>
      <c r="D2" s="5"/>
      <c r="E2" s="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5" customHeight="1" x14ac:dyDescent="0.35">
      <c r="A3" s="1"/>
      <c r="B3" s="2"/>
      <c r="C3" s="3"/>
      <c r="D3" s="65" t="s">
        <v>34</v>
      </c>
      <c r="E3" s="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5" customHeight="1" x14ac:dyDescent="0.35">
      <c r="A4" s="38"/>
      <c r="B4" s="38"/>
      <c r="C4" s="47"/>
      <c r="D4" s="44"/>
      <c r="E4" s="5"/>
      <c r="F4" s="7"/>
      <c r="G4" s="1"/>
      <c r="H4" s="7"/>
      <c r="I4" s="1"/>
      <c r="J4" s="1"/>
      <c r="K4" s="1"/>
      <c r="L4" s="8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5" customHeight="1" x14ac:dyDescent="0.35">
      <c r="A5" s="1"/>
      <c r="B5" s="9"/>
      <c r="C5" s="3"/>
      <c r="D5" s="9" t="s">
        <v>35</v>
      </c>
      <c r="E5" s="10"/>
      <c r="F5" s="50" t="s">
        <v>3</v>
      </c>
      <c r="G5" s="12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5" customHeight="1" thickBot="1" x14ac:dyDescent="0.4">
      <c r="A6" s="1"/>
      <c r="B6" s="9"/>
      <c r="C6" s="3"/>
      <c r="D6" s="62">
        <v>1.25</v>
      </c>
      <c r="E6" s="13"/>
      <c r="F6" s="56"/>
      <c r="G6" s="14"/>
      <c r="H6" s="1"/>
      <c r="I6" s="15"/>
      <c r="J6" s="15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5" customHeight="1" x14ac:dyDescent="0.35">
      <c r="A7" s="1"/>
      <c r="B7" s="13"/>
      <c r="C7" s="3"/>
      <c r="D7" s="11"/>
      <c r="E7" s="13"/>
      <c r="F7" s="13"/>
      <c r="G7" s="13"/>
      <c r="H7" s="1"/>
      <c r="I7" s="15"/>
      <c r="J7" s="1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5" customHeight="1" x14ac:dyDescent="0.35">
      <c r="A8" s="1"/>
      <c r="B8" s="9" t="s">
        <v>7</v>
      </c>
      <c r="C8" s="3"/>
      <c r="D8" s="9" t="s">
        <v>8</v>
      </c>
      <c r="E8" s="13"/>
      <c r="F8" s="40"/>
      <c r="G8" s="40"/>
      <c r="H8" s="38"/>
      <c r="I8" s="38"/>
      <c r="J8" s="38"/>
      <c r="K8" s="38"/>
      <c r="L8" s="38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5" customHeight="1" x14ac:dyDescent="0.35">
      <c r="A9" s="1"/>
      <c r="B9" s="54"/>
      <c r="C9" s="3"/>
      <c r="D9" s="60">
        <f>IFERROR(MAX(Parameters!K17/100,Parameters!G27/100),0)</f>
        <v>0</v>
      </c>
      <c r="E9" s="13"/>
      <c r="F9" s="42" t="s">
        <v>10</v>
      </c>
      <c r="G9" s="40"/>
      <c r="H9" s="38"/>
      <c r="I9" s="38"/>
      <c r="J9" s="38"/>
      <c r="K9" s="38"/>
      <c r="L9" s="38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5" customHeight="1" x14ac:dyDescent="0.35">
      <c r="A10" s="1"/>
      <c r="B10" s="13"/>
      <c r="C10" s="3"/>
      <c r="D10" s="11"/>
      <c r="E10" s="13"/>
      <c r="F10" s="38" t="s">
        <v>13</v>
      </c>
      <c r="G10" s="40"/>
      <c r="H10" s="41"/>
      <c r="I10" s="41"/>
      <c r="J10" s="41"/>
      <c r="K10" s="41"/>
      <c r="L10" s="38"/>
      <c r="M10" s="1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5" customHeight="1" x14ac:dyDescent="0.35">
      <c r="A11" s="1"/>
      <c r="B11" s="9" t="s">
        <v>11</v>
      </c>
      <c r="C11" s="10"/>
      <c r="D11" s="9" t="s">
        <v>12</v>
      </c>
      <c r="E11" s="5"/>
      <c r="F11" s="38" t="s">
        <v>36</v>
      </c>
      <c r="G11" s="40"/>
      <c r="H11" s="38"/>
      <c r="I11" s="38"/>
      <c r="J11" s="38"/>
      <c r="K11" s="38"/>
      <c r="L11" s="38"/>
      <c r="M11" s="19"/>
      <c r="N11" s="16"/>
      <c r="O11" s="19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" customHeight="1" x14ac:dyDescent="0.35">
      <c r="A12" s="1"/>
      <c r="B12" s="55">
        <v>0</v>
      </c>
      <c r="C12" s="10"/>
      <c r="D12" s="46">
        <f>MAX(0, MIN(500000, IFERROR(IF(D9="",B12/#REF!*12/D6,B12/D9*12/D6),0)))</f>
        <v>0</v>
      </c>
      <c r="E12" s="5"/>
      <c r="F12" s="38" t="s">
        <v>37</v>
      </c>
      <c r="G12" s="40"/>
      <c r="H12" s="38"/>
      <c r="I12" s="38"/>
      <c r="J12" s="38"/>
      <c r="K12" s="38"/>
      <c r="L12" s="38"/>
      <c r="M12" s="19"/>
      <c r="N12" s="16"/>
      <c r="O12" s="19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" customHeight="1" x14ac:dyDescent="0.35">
      <c r="A13" s="1"/>
      <c r="B13" s="5"/>
      <c r="C13" s="5"/>
      <c r="D13" s="4"/>
      <c r="E13" s="20"/>
      <c r="F13" s="107" t="s">
        <v>38</v>
      </c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" customHeight="1" x14ac:dyDescent="0.35">
      <c r="A14" s="1"/>
      <c r="B14" s="9" t="s">
        <v>15</v>
      </c>
      <c r="C14" s="5"/>
      <c r="D14" s="9" t="s">
        <v>16</v>
      </c>
      <c r="E14" s="5"/>
      <c r="F14" s="40"/>
      <c r="G14" s="40"/>
      <c r="H14" s="38"/>
      <c r="I14" s="38"/>
      <c r="J14" s="38"/>
      <c r="K14" s="38"/>
      <c r="L14" s="38"/>
      <c r="M14" s="16"/>
      <c r="N14" s="1"/>
      <c r="O14" s="19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" customHeight="1" x14ac:dyDescent="0.35">
      <c r="A15" s="1"/>
      <c r="B15" s="55">
        <v>0</v>
      </c>
      <c r="C15" s="5"/>
      <c r="D15" s="46">
        <f>SUM(D12-B15)</f>
        <v>0</v>
      </c>
      <c r="E15" s="5"/>
      <c r="F15" s="104" t="s">
        <v>19</v>
      </c>
      <c r="G15" s="104"/>
      <c r="H15" s="104"/>
      <c r="I15" s="104"/>
      <c r="J15" s="104"/>
      <c r="K15" s="104"/>
      <c r="L15" s="104"/>
      <c r="M15" s="104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" customHeight="1" x14ac:dyDescent="0.35">
      <c r="A16" s="1"/>
      <c r="B16" s="5"/>
      <c r="C16" s="5"/>
      <c r="D16" s="4"/>
      <c r="E16" s="5"/>
      <c r="F16" s="38" t="s">
        <v>33</v>
      </c>
      <c r="G16" s="40"/>
      <c r="H16" s="38"/>
      <c r="I16" s="41"/>
      <c r="J16" s="41"/>
      <c r="K16" s="41"/>
      <c r="L16" s="38"/>
      <c r="M16" s="1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" customHeight="1" x14ac:dyDescent="0.35">
      <c r="A17" s="1"/>
      <c r="B17" s="5"/>
      <c r="C17" s="5"/>
      <c r="D17" s="4"/>
      <c r="E17" s="5"/>
      <c r="F17" s="44" t="s">
        <v>21</v>
      </c>
      <c r="G17" s="16"/>
      <c r="H17" s="16"/>
      <c r="I17" s="16"/>
      <c r="J17" s="16"/>
      <c r="K17" s="16"/>
      <c r="L17" s="1"/>
      <c r="M17" s="1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5" customHeight="1" x14ac:dyDescent="0.35">
      <c r="A18" s="1"/>
      <c r="B18" s="16"/>
      <c r="C18" s="16"/>
      <c r="D18" s="4"/>
      <c r="E18" s="16"/>
      <c r="F18" s="44"/>
      <c r="G18" s="16"/>
      <c r="H18" s="16"/>
      <c r="I18" s="1"/>
      <c r="J18" s="1"/>
      <c r="K18" s="1"/>
      <c r="L18" s="1"/>
      <c r="M18" s="1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5" customHeight="1" x14ac:dyDescent="0.35">
      <c r="A19" s="1"/>
      <c r="B19" s="24"/>
      <c r="C19" s="19"/>
      <c r="D19" s="4"/>
      <c r="E19" s="19"/>
      <c r="F19" s="48" t="s">
        <v>22</v>
      </c>
      <c r="G19" s="19"/>
      <c r="H19" s="19"/>
      <c r="I19" s="26"/>
      <c r="J19" s="26"/>
      <c r="K19" s="26"/>
      <c r="L19" s="26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15" customHeight="1" x14ac:dyDescent="0.35">
      <c r="A20" s="1"/>
      <c r="B20" s="27"/>
      <c r="C20" s="16"/>
      <c r="D20" s="4"/>
      <c r="E20" s="16"/>
      <c r="F20" s="104" t="s">
        <v>23</v>
      </c>
      <c r="G20" s="104"/>
      <c r="H20" s="104"/>
      <c r="I20" s="104"/>
      <c r="J20" s="104"/>
      <c r="K20" s="104"/>
      <c r="L20" s="104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5" customHeight="1" x14ac:dyDescent="0.35">
      <c r="A21" s="1"/>
      <c r="B21" s="21"/>
      <c r="C21" s="19"/>
      <c r="D21" s="4"/>
      <c r="E21" s="1"/>
      <c r="F21" s="19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5" customHeight="1" x14ac:dyDescent="0.35">
      <c r="A22" s="1"/>
      <c r="B22" s="29"/>
      <c r="C22" s="16"/>
      <c r="D22" s="4"/>
      <c r="E22" s="16"/>
      <c r="F22" s="44" t="s">
        <v>24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5" customHeight="1" x14ac:dyDescent="0.35">
      <c r="A23" s="1"/>
      <c r="B23" s="21"/>
      <c r="C23" s="16"/>
      <c r="D23" s="4"/>
      <c r="E23" s="16"/>
      <c r="F23" s="16"/>
      <c r="G23" s="16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15" customHeight="1" x14ac:dyDescent="0.35">
      <c r="A24" s="1"/>
      <c r="B24" s="5"/>
      <c r="C24" s="5"/>
      <c r="D24" s="4"/>
      <c r="E24" s="5"/>
      <c r="F24" s="16"/>
      <c r="G24" s="16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" customHeight="1" x14ac:dyDescent="0.35">
      <c r="A25" s="1"/>
      <c r="B25" s="5"/>
      <c r="C25" s="5"/>
      <c r="D25" s="4"/>
      <c r="E25" s="5"/>
      <c r="F25" s="16"/>
      <c r="G25" s="16"/>
      <c r="H25" s="16"/>
      <c r="I25" s="16"/>
      <c r="J25" s="16"/>
      <c r="K25" s="16"/>
      <c r="L25" s="16"/>
      <c r="M25" s="19"/>
      <c r="N25" s="16"/>
      <c r="O25" s="16"/>
      <c r="P25" s="16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x14ac:dyDescent="0.35">
      <c r="A26" s="1"/>
      <c r="B26" s="5"/>
      <c r="C26" s="5"/>
      <c r="D26" s="4"/>
      <c r="E26" s="5"/>
      <c r="F26" s="16"/>
      <c r="G26" s="16"/>
      <c r="H26" s="16"/>
      <c r="I26" s="16"/>
      <c r="J26" s="16"/>
      <c r="K26" s="16"/>
      <c r="L26" s="16"/>
      <c r="M26" s="19"/>
      <c r="N26" s="16"/>
      <c r="O26" s="16"/>
      <c r="P26" s="16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x14ac:dyDescent="0.35">
      <c r="A27" s="1"/>
      <c r="B27" s="5"/>
      <c r="C27" s="5"/>
      <c r="D27" s="4"/>
      <c r="E27" s="5"/>
      <c r="F27" s="16"/>
      <c r="G27" s="16"/>
      <c r="H27" s="16"/>
      <c r="I27" s="16"/>
      <c r="J27" s="16"/>
      <c r="K27" s="16"/>
      <c r="L27" s="16"/>
      <c r="M27" s="19"/>
      <c r="N27" s="19"/>
      <c r="O27" s="16"/>
      <c r="P27" s="16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x14ac:dyDescent="0.35">
      <c r="A28" s="1"/>
      <c r="B28" s="5"/>
      <c r="C28" s="5"/>
      <c r="D28" s="4"/>
      <c r="E28" s="5"/>
      <c r="F28" s="1"/>
      <c r="G28" s="1"/>
      <c r="H28" s="1"/>
      <c r="I28" s="1"/>
      <c r="J28" s="38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x14ac:dyDescent="0.35">
      <c r="A29" s="1"/>
      <c r="B29" s="5"/>
      <c r="C29" s="5"/>
      <c r="D29" s="4"/>
      <c r="E29" s="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x14ac:dyDescent="0.35">
      <c r="A30" s="1"/>
      <c r="B30" s="5"/>
      <c r="C30" s="5"/>
      <c r="D30" s="4"/>
      <c r="E30" s="5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x14ac:dyDescent="0.35">
      <c r="A31" s="1"/>
      <c r="B31" s="5"/>
      <c r="C31" s="5"/>
      <c r="D31" s="4"/>
      <c r="E31" s="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x14ac:dyDescent="0.35">
      <c r="A32" s="1"/>
      <c r="B32" s="5"/>
      <c r="C32" s="5"/>
      <c r="D32" s="4"/>
      <c r="E32" s="5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x14ac:dyDescent="0.35">
      <c r="A33" s="1"/>
      <c r="B33" s="5"/>
      <c r="C33" s="5"/>
      <c r="D33" s="4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x14ac:dyDescent="0.35">
      <c r="A34" s="1"/>
      <c r="B34" s="5"/>
      <c r="C34" s="5"/>
      <c r="D34" s="4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x14ac:dyDescent="0.35">
      <c r="A35" s="1"/>
      <c r="B35" s="5"/>
      <c r="C35" s="5"/>
      <c r="D35" s="4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x14ac:dyDescent="0.35">
      <c r="A36" s="1"/>
      <c r="B36" s="5"/>
      <c r="C36" s="5"/>
      <c r="D36" s="4"/>
      <c r="E36" s="5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x14ac:dyDescent="0.35">
      <c r="A37" s="1"/>
      <c r="B37" s="5"/>
      <c r="C37" s="5"/>
      <c r="D37" s="4"/>
      <c r="E37" s="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x14ac:dyDescent="0.35">
      <c r="A38" s="1"/>
      <c r="B38" s="5"/>
      <c r="C38" s="5"/>
      <c r="D38" s="4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x14ac:dyDescent="0.35">
      <c r="A39" s="1"/>
      <c r="B39" s="5"/>
      <c r="C39" s="5"/>
      <c r="D39" s="4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x14ac:dyDescent="0.35">
      <c r="A40" s="1"/>
      <c r="B40" s="5"/>
      <c r="C40" s="5"/>
      <c r="D40" s="4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x14ac:dyDescent="0.35">
      <c r="A41" s="1"/>
      <c r="B41" s="5"/>
      <c r="C41" s="5"/>
      <c r="D41" s="4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x14ac:dyDescent="0.35">
      <c r="A42" s="1"/>
      <c r="B42" s="5"/>
      <c r="C42" s="5"/>
      <c r="D42" s="4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x14ac:dyDescent="0.35">
      <c r="A43" s="1"/>
      <c r="B43" s="5"/>
      <c r="C43" s="5"/>
      <c r="D43" s="4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x14ac:dyDescent="0.35">
      <c r="A44" s="1"/>
      <c r="B44" s="5"/>
      <c r="C44" s="5"/>
      <c r="D44" s="4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x14ac:dyDescent="0.35">
      <c r="A45" s="1"/>
      <c r="B45" s="5"/>
      <c r="C45" s="5"/>
      <c r="D45" s="4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x14ac:dyDescent="0.35">
      <c r="A46" s="1"/>
      <c r="B46" s="5"/>
      <c r="C46" s="5"/>
      <c r="D46" s="4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x14ac:dyDescent="0.35">
      <c r="A47" s="1"/>
      <c r="B47" s="5"/>
      <c r="C47" s="5"/>
      <c r="D47" s="4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x14ac:dyDescent="0.35">
      <c r="A48" s="1"/>
      <c r="B48" s="5"/>
      <c r="C48" s="5"/>
      <c r="D48" s="4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x14ac:dyDescent="0.35">
      <c r="A49" s="1"/>
      <c r="B49" s="5"/>
      <c r="C49" s="5"/>
      <c r="D49" s="4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x14ac:dyDescent="0.35">
      <c r="A50" s="1"/>
      <c r="B50" s="5"/>
      <c r="C50" s="5"/>
      <c r="D50" s="4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x14ac:dyDescent="0.35">
      <c r="A51" s="1"/>
      <c r="B51" s="5"/>
      <c r="C51" s="5"/>
      <c r="D51" s="4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x14ac:dyDescent="0.35">
      <c r="A52" s="1"/>
      <c r="B52" s="5"/>
      <c r="C52" s="5"/>
      <c r="D52" s="4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x14ac:dyDescent="0.35">
      <c r="A53" s="1"/>
      <c r="B53" s="5"/>
      <c r="C53" s="5"/>
      <c r="D53" s="4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x14ac:dyDescent="0.35">
      <c r="A54" s="1"/>
      <c r="B54" s="5"/>
      <c r="C54" s="5"/>
      <c r="D54" s="4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x14ac:dyDescent="0.35">
      <c r="A55" s="1"/>
      <c r="B55" s="5"/>
      <c r="C55" s="5"/>
      <c r="D55" s="4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x14ac:dyDescent="0.35">
      <c r="A56" s="1"/>
      <c r="B56" s="5"/>
      <c r="C56" s="5"/>
      <c r="D56" s="4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35">
      <c r="A57" s="1"/>
      <c r="B57" s="5"/>
      <c r="C57" s="5"/>
      <c r="D57" s="4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x14ac:dyDescent="0.35">
      <c r="A58" s="1"/>
      <c r="B58" s="5"/>
      <c r="C58" s="5"/>
      <c r="D58" s="4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x14ac:dyDescent="0.35">
      <c r="A59" s="1"/>
      <c r="B59" s="5"/>
      <c r="C59" s="5"/>
      <c r="D59" s="4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x14ac:dyDescent="0.35">
      <c r="A60" s="1"/>
      <c r="B60" s="5"/>
      <c r="C60" s="5"/>
      <c r="D60" s="4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x14ac:dyDescent="0.35">
      <c r="A61" s="1"/>
      <c r="B61" s="5"/>
      <c r="C61" s="5"/>
      <c r="D61" s="4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x14ac:dyDescent="0.35">
      <c r="A62" s="1"/>
      <c r="B62" s="5"/>
      <c r="C62" s="5"/>
      <c r="D62" s="4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x14ac:dyDescent="0.35">
      <c r="A63" s="1"/>
      <c r="B63" s="5"/>
      <c r="C63" s="5"/>
      <c r="D63" s="4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x14ac:dyDescent="0.35">
      <c r="A64" s="1"/>
      <c r="B64" s="5"/>
      <c r="C64" s="5"/>
      <c r="D64" s="4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x14ac:dyDescent="0.35">
      <c r="A65" s="1"/>
      <c r="B65" s="5"/>
      <c r="C65" s="5"/>
      <c r="D65" s="4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x14ac:dyDescent="0.35">
      <c r="A66" s="1"/>
      <c r="B66" s="5"/>
      <c r="C66" s="5"/>
      <c r="D66" s="4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x14ac:dyDescent="0.35">
      <c r="A67" s="1"/>
      <c r="B67" s="5"/>
      <c r="C67" s="5"/>
      <c r="D67" s="4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x14ac:dyDescent="0.35">
      <c r="A68" s="1"/>
      <c r="B68" s="5"/>
      <c r="C68" s="5"/>
      <c r="D68" s="4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x14ac:dyDescent="0.35">
      <c r="A69" s="1"/>
      <c r="B69" s="5"/>
      <c r="C69" s="5"/>
      <c r="D69" s="4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x14ac:dyDescent="0.35">
      <c r="A70" s="1"/>
      <c r="B70" s="5"/>
      <c r="C70" s="5"/>
      <c r="D70" s="4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x14ac:dyDescent="0.35">
      <c r="A71" s="1"/>
      <c r="B71" s="5"/>
      <c r="C71" s="5"/>
      <c r="D71" s="4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x14ac:dyDescent="0.35">
      <c r="A72" s="1"/>
      <c r="B72" s="5"/>
      <c r="C72" s="5"/>
      <c r="D72" s="4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x14ac:dyDescent="0.35">
      <c r="A73" s="1"/>
      <c r="B73" s="5"/>
      <c r="C73" s="5"/>
      <c r="D73" s="4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x14ac:dyDescent="0.35">
      <c r="A74" s="1"/>
      <c r="B74" s="5"/>
      <c r="C74" s="5"/>
      <c r="D74" s="4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x14ac:dyDescent="0.35">
      <c r="A75" s="1"/>
      <c r="B75" s="5"/>
      <c r="C75" s="5"/>
      <c r="D75" s="4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x14ac:dyDescent="0.35">
      <c r="A76" s="1"/>
      <c r="B76" s="5"/>
      <c r="C76" s="5"/>
      <c r="D76" s="4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x14ac:dyDescent="0.35">
      <c r="A77" s="1"/>
      <c r="B77" s="5"/>
      <c r="C77" s="5"/>
      <c r="D77" s="4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35">
      <c r="A78" s="1"/>
      <c r="B78" s="5"/>
      <c r="C78" s="5"/>
      <c r="D78" s="4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35">
      <c r="A79" s="1"/>
      <c r="B79" s="5"/>
      <c r="C79" s="5"/>
      <c r="D79" s="4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35">
      <c r="A80" s="1"/>
      <c r="B80" s="5"/>
      <c r="C80" s="5"/>
      <c r="D80" s="4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35">
      <c r="A81" s="1"/>
      <c r="B81" s="5"/>
      <c r="C81" s="5"/>
      <c r="D81" s="4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35">
      <c r="A82" s="1"/>
      <c r="B82" s="5"/>
      <c r="C82" s="5"/>
      <c r="D82" s="4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35">
      <c r="A83" s="1"/>
      <c r="B83" s="5"/>
      <c r="C83" s="5"/>
      <c r="D83" s="4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35">
      <c r="A84" s="1"/>
      <c r="B84" s="5"/>
      <c r="C84" s="5"/>
      <c r="D84" s="4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35">
      <c r="A85" s="1"/>
      <c r="B85" s="5"/>
      <c r="C85" s="5"/>
      <c r="D85" s="4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35">
      <c r="A86" s="1"/>
      <c r="B86" s="5"/>
      <c r="C86" s="5"/>
      <c r="D86" s="4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35">
      <c r="A87" s="1"/>
      <c r="B87" s="5"/>
      <c r="C87" s="5"/>
      <c r="D87" s="4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35">
      <c r="A88" s="1"/>
      <c r="B88" s="5"/>
      <c r="C88" s="5"/>
      <c r="D88" s="4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35">
      <c r="A89" s="1"/>
      <c r="B89" s="5"/>
      <c r="C89" s="5"/>
      <c r="D89" s="4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35">
      <c r="A90" s="1"/>
      <c r="B90" s="5"/>
      <c r="C90" s="5"/>
      <c r="D90" s="4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35">
      <c r="A91" s="1"/>
      <c r="B91" s="5"/>
      <c r="C91" s="5"/>
      <c r="D91" s="4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35">
      <c r="A92" s="1"/>
      <c r="B92" s="5"/>
      <c r="C92" s="5"/>
      <c r="D92" s="4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35">
      <c r="A93" s="1"/>
      <c r="B93" s="5"/>
      <c r="C93" s="5"/>
      <c r="D93" s="4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35">
      <c r="A94" s="1"/>
      <c r="B94" s="5"/>
      <c r="C94" s="5"/>
      <c r="D94" s="4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35">
      <c r="A95" s="1"/>
      <c r="B95" s="5"/>
      <c r="C95" s="5"/>
      <c r="D95" s="4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35">
      <c r="A96" s="1"/>
      <c r="B96" s="5"/>
      <c r="C96" s="5"/>
      <c r="D96" s="4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35">
      <c r="A97" s="1"/>
      <c r="B97" s="5"/>
      <c r="C97" s="5"/>
      <c r="D97" s="4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35">
      <c r="A98" s="1"/>
      <c r="B98" s="5"/>
      <c r="C98" s="5"/>
      <c r="D98" s="4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35">
      <c r="A99" s="1"/>
      <c r="B99" s="5"/>
      <c r="C99" s="5"/>
      <c r="D99" s="4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35">
      <c r="A100" s="1"/>
      <c r="B100" s="5"/>
      <c r="C100" s="5"/>
      <c r="D100" s="4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35">
      <c r="A101" s="1"/>
      <c r="B101" s="5"/>
      <c r="C101" s="5"/>
      <c r="D101" s="4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35">
      <c r="A102" s="1"/>
      <c r="B102" s="5"/>
      <c r="C102" s="5"/>
      <c r="D102" s="4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35">
      <c r="A103" s="1"/>
      <c r="B103" s="5"/>
      <c r="C103" s="5"/>
      <c r="D103" s="4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35">
      <c r="A104" s="1"/>
      <c r="B104" s="5"/>
      <c r="C104" s="5"/>
      <c r="D104" s="4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35">
      <c r="A105" s="1"/>
      <c r="B105" s="5"/>
      <c r="C105" s="5"/>
      <c r="D105" s="4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35">
      <c r="A106" s="1"/>
      <c r="B106" s="5"/>
      <c r="C106" s="5"/>
      <c r="D106" s="4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35">
      <c r="A107" s="1"/>
      <c r="B107" s="5"/>
      <c r="C107" s="5"/>
      <c r="D107" s="4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35">
      <c r="A108" s="1"/>
      <c r="B108" s="5"/>
      <c r="C108" s="5"/>
      <c r="D108" s="4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35">
      <c r="A109" s="1"/>
      <c r="B109" s="5"/>
      <c r="C109" s="5"/>
      <c r="D109" s="4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35">
      <c r="A110" s="1"/>
      <c r="B110" s="5"/>
      <c r="C110" s="5"/>
      <c r="D110" s="4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35">
      <c r="A111" s="1"/>
      <c r="B111" s="5"/>
      <c r="C111" s="5"/>
      <c r="D111" s="4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35">
      <c r="A112" s="1"/>
      <c r="B112" s="5"/>
      <c r="C112" s="5"/>
      <c r="D112" s="4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35">
      <c r="A113" s="1"/>
      <c r="B113" s="5"/>
      <c r="C113" s="5"/>
      <c r="D113" s="4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35">
      <c r="A114" s="1"/>
      <c r="B114" s="5"/>
      <c r="C114" s="5"/>
      <c r="D114" s="4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35">
      <c r="A115" s="1"/>
      <c r="B115" s="5"/>
      <c r="C115" s="5"/>
      <c r="D115" s="4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35">
      <c r="A116" s="1"/>
      <c r="B116" s="5"/>
      <c r="C116" s="5"/>
      <c r="D116" s="4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35">
      <c r="A117" s="1"/>
      <c r="B117" s="5"/>
      <c r="C117" s="5"/>
      <c r="D117" s="4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35">
      <c r="A118" s="1"/>
      <c r="B118" s="5"/>
      <c r="C118" s="5"/>
      <c r="D118" s="4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35">
      <c r="A119" s="1"/>
      <c r="B119" s="5"/>
      <c r="C119" s="5"/>
      <c r="D119" s="4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35">
      <c r="A120" s="1"/>
      <c r="B120" s="5"/>
      <c r="C120" s="5"/>
      <c r="D120" s="4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35">
      <c r="A121" s="1"/>
      <c r="B121" s="5"/>
      <c r="C121" s="5"/>
      <c r="D121" s="4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35">
      <c r="A122" s="1"/>
      <c r="B122" s="5"/>
      <c r="C122" s="5"/>
      <c r="D122" s="4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35">
      <c r="A123" s="1"/>
      <c r="B123" s="5"/>
      <c r="C123" s="5"/>
      <c r="D123" s="4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35">
      <c r="A124" s="1"/>
      <c r="B124" s="5"/>
      <c r="C124" s="5"/>
      <c r="D124" s="4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35">
      <c r="A125" s="1"/>
      <c r="B125" s="5"/>
      <c r="C125" s="5"/>
      <c r="D125" s="4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35">
      <c r="A126" s="1"/>
      <c r="B126" s="5"/>
      <c r="C126" s="5"/>
      <c r="D126" s="4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35">
      <c r="A127" s="1"/>
      <c r="B127" s="5"/>
      <c r="C127" s="5"/>
      <c r="D127" s="4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35">
      <c r="A128" s="1"/>
      <c r="B128" s="5"/>
      <c r="C128" s="5"/>
      <c r="D128" s="4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35">
      <c r="A129" s="1"/>
      <c r="B129" s="5"/>
      <c r="C129" s="5"/>
      <c r="D129" s="4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35">
      <c r="A130" s="1"/>
      <c r="B130" s="5"/>
      <c r="C130" s="5"/>
      <c r="D130" s="4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35">
      <c r="A131" s="1"/>
      <c r="B131" s="5"/>
      <c r="C131" s="5"/>
      <c r="D131" s="4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35">
      <c r="A132" s="1"/>
      <c r="B132" s="5"/>
      <c r="C132" s="5"/>
      <c r="D132" s="4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35">
      <c r="A133" s="1"/>
      <c r="B133" s="5"/>
      <c r="C133" s="5"/>
      <c r="D133" s="4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35">
      <c r="A134" s="1"/>
      <c r="B134" s="5"/>
      <c r="C134" s="5"/>
      <c r="D134" s="4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35">
      <c r="A135" s="1"/>
      <c r="B135" s="5"/>
      <c r="C135" s="5"/>
      <c r="D135" s="4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35">
      <c r="A136" s="1"/>
      <c r="B136" s="5"/>
      <c r="C136" s="5"/>
      <c r="D136" s="4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35">
      <c r="A137" s="1"/>
      <c r="B137" s="5"/>
      <c r="C137" s="5"/>
      <c r="D137" s="4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35">
      <c r="A138" s="1"/>
      <c r="B138" s="5"/>
      <c r="C138" s="5"/>
      <c r="D138" s="4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35">
      <c r="A139" s="1"/>
      <c r="B139" s="5"/>
      <c r="C139" s="5"/>
      <c r="D139" s="4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35">
      <c r="A140" s="1"/>
      <c r="B140" s="5"/>
      <c r="C140" s="5"/>
      <c r="D140" s="4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35">
      <c r="A141" s="1"/>
      <c r="B141" s="5"/>
      <c r="C141" s="5"/>
      <c r="D141" s="4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35">
      <c r="A142" s="1"/>
      <c r="B142" s="5"/>
      <c r="C142" s="5"/>
      <c r="D142" s="4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35">
      <c r="A143" s="1"/>
      <c r="B143" s="5"/>
      <c r="C143" s="5"/>
      <c r="D143" s="4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35">
      <c r="A144" s="1"/>
      <c r="B144" s="5"/>
      <c r="C144" s="5"/>
      <c r="D144" s="4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35">
      <c r="A145" s="1"/>
      <c r="B145" s="5"/>
      <c r="C145" s="5"/>
      <c r="D145" s="4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35">
      <c r="A146" s="1"/>
      <c r="B146" s="5"/>
      <c r="C146" s="5"/>
      <c r="D146" s="4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35">
      <c r="A147" s="1"/>
      <c r="B147" s="5"/>
      <c r="C147" s="5"/>
      <c r="D147" s="4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35">
      <c r="A148" s="1"/>
      <c r="B148" s="5"/>
      <c r="C148" s="5"/>
      <c r="D148" s="4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35">
      <c r="A149" s="1"/>
      <c r="B149" s="5"/>
      <c r="C149" s="5"/>
      <c r="D149" s="4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35">
      <c r="A150" s="1"/>
      <c r="B150" s="5"/>
      <c r="C150" s="5"/>
      <c r="D150" s="4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35">
      <c r="A151" s="1"/>
      <c r="B151" s="5"/>
      <c r="C151" s="5"/>
      <c r="D151" s="4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35">
      <c r="A152" s="1"/>
      <c r="B152" s="5"/>
      <c r="C152" s="5"/>
      <c r="D152" s="4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35">
      <c r="A153" s="1"/>
      <c r="B153" s="5"/>
      <c r="C153" s="5"/>
      <c r="D153" s="4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35">
      <c r="A154" s="1"/>
      <c r="B154" s="5"/>
      <c r="C154" s="5"/>
      <c r="D154" s="4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35">
      <c r="A155" s="1"/>
      <c r="B155" s="5"/>
      <c r="C155" s="5"/>
      <c r="D155" s="4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35">
      <c r="A156" s="1"/>
      <c r="B156" s="5"/>
      <c r="C156" s="5"/>
      <c r="D156" s="4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35">
      <c r="A157" s="1"/>
      <c r="B157" s="5"/>
      <c r="C157" s="5"/>
      <c r="D157" s="4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35">
      <c r="A158" s="1"/>
      <c r="B158" s="5"/>
      <c r="C158" s="5"/>
      <c r="D158" s="4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35">
      <c r="A159" s="1"/>
      <c r="B159" s="5"/>
      <c r="C159" s="5"/>
      <c r="D159" s="4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35">
      <c r="A160" s="1"/>
      <c r="B160" s="5"/>
      <c r="C160" s="5"/>
      <c r="D160" s="4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35">
      <c r="A161" s="1"/>
      <c r="B161" s="5"/>
      <c r="C161" s="5"/>
      <c r="D161" s="4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35">
      <c r="A162" s="1"/>
      <c r="B162" s="5"/>
      <c r="C162" s="5"/>
      <c r="D162" s="4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35">
      <c r="A163" s="1"/>
      <c r="B163" s="5"/>
      <c r="C163" s="5"/>
      <c r="D163" s="4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35">
      <c r="A164" s="1"/>
      <c r="B164" s="5"/>
      <c r="C164" s="5"/>
      <c r="D164" s="4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35">
      <c r="A165" s="1"/>
      <c r="B165" s="5"/>
      <c r="C165" s="5"/>
      <c r="D165" s="4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35">
      <c r="A166" s="1"/>
      <c r="B166" s="5"/>
      <c r="C166" s="5"/>
      <c r="D166" s="4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35">
      <c r="A167" s="1"/>
      <c r="B167" s="5"/>
      <c r="C167" s="5"/>
      <c r="D167" s="4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35">
      <c r="A168" s="1"/>
      <c r="B168" s="5"/>
      <c r="C168" s="5"/>
      <c r="D168" s="4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35">
      <c r="A169" s="1"/>
      <c r="B169" s="5"/>
      <c r="C169" s="5"/>
      <c r="D169" s="4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35">
      <c r="A170" s="1"/>
      <c r="B170" s="5"/>
      <c r="C170" s="5"/>
      <c r="D170" s="4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35">
      <c r="A171" s="1"/>
      <c r="B171" s="5"/>
      <c r="C171" s="5"/>
      <c r="D171" s="4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35">
      <c r="A172" s="1"/>
      <c r="B172" s="5"/>
      <c r="C172" s="5"/>
      <c r="D172" s="4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35">
      <c r="A173" s="1"/>
      <c r="B173" s="5"/>
      <c r="C173" s="5"/>
      <c r="D173" s="4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35">
      <c r="A174" s="1"/>
      <c r="B174" s="5"/>
      <c r="C174" s="5"/>
      <c r="D174" s="4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35">
      <c r="A175" s="1"/>
      <c r="B175" s="5"/>
      <c r="C175" s="5"/>
      <c r="D175" s="4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35">
      <c r="A176" s="1"/>
      <c r="B176" s="5"/>
      <c r="C176" s="5"/>
      <c r="D176" s="4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35">
      <c r="A177" s="1"/>
      <c r="B177" s="5"/>
      <c r="C177" s="5"/>
      <c r="D177" s="4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35">
      <c r="A178" s="1"/>
      <c r="B178" s="5"/>
      <c r="C178" s="5"/>
      <c r="D178" s="4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35">
      <c r="A179" s="1"/>
      <c r="B179" s="5"/>
      <c r="C179" s="5"/>
      <c r="D179" s="4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35">
      <c r="A180" s="1"/>
      <c r="B180" s="5"/>
      <c r="C180" s="5"/>
      <c r="D180" s="4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35">
      <c r="A181" s="1"/>
      <c r="B181" s="5"/>
      <c r="C181" s="5"/>
      <c r="D181" s="4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35">
      <c r="A182" s="1"/>
      <c r="B182" s="5"/>
      <c r="C182" s="5"/>
      <c r="D182" s="4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35">
      <c r="A183" s="1"/>
      <c r="B183" s="5"/>
      <c r="C183" s="5"/>
      <c r="D183" s="4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35">
      <c r="A184" s="1"/>
      <c r="B184" s="5"/>
      <c r="C184" s="5"/>
      <c r="D184" s="4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35">
      <c r="A185" s="1"/>
      <c r="B185" s="5"/>
      <c r="C185" s="5"/>
      <c r="D185" s="4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35">
      <c r="A186" s="1"/>
      <c r="B186" s="5"/>
      <c r="C186" s="5"/>
      <c r="D186" s="4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35">
      <c r="A187" s="1"/>
      <c r="B187" s="5"/>
      <c r="C187" s="5"/>
      <c r="D187" s="4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35">
      <c r="A188" s="1"/>
      <c r="B188" s="5"/>
      <c r="C188" s="5"/>
      <c r="D188" s="4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35">
      <c r="A189" s="1"/>
      <c r="B189" s="5"/>
      <c r="C189" s="5"/>
      <c r="D189" s="4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35">
      <c r="A190" s="1"/>
      <c r="B190" s="5"/>
      <c r="C190" s="5"/>
      <c r="D190" s="4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35">
      <c r="A191" s="1"/>
      <c r="B191" s="5"/>
      <c r="C191" s="5"/>
      <c r="D191" s="4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35">
      <c r="A192" s="1"/>
      <c r="B192" s="5"/>
      <c r="C192" s="5"/>
      <c r="D192" s="4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35">
      <c r="A193" s="1"/>
      <c r="B193" s="5"/>
      <c r="C193" s="5"/>
      <c r="D193" s="4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35">
      <c r="A194" s="1"/>
      <c r="B194" s="5"/>
      <c r="C194" s="5"/>
      <c r="D194" s="4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35">
      <c r="A195" s="1"/>
      <c r="B195" s="5"/>
      <c r="C195" s="5"/>
      <c r="D195" s="4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35">
      <c r="A196" s="1"/>
      <c r="B196" s="5"/>
      <c r="C196" s="5"/>
      <c r="D196" s="4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35">
      <c r="A197" s="1"/>
      <c r="B197" s="5"/>
      <c r="C197" s="5"/>
      <c r="D197" s="4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35">
      <c r="A198" s="1"/>
      <c r="B198" s="5"/>
      <c r="C198" s="5"/>
      <c r="D198" s="4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35">
      <c r="A199" s="1"/>
      <c r="B199" s="5"/>
      <c r="C199" s="5"/>
      <c r="D199" s="4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35">
      <c r="A200" s="1"/>
      <c r="B200" s="5"/>
      <c r="C200" s="5"/>
      <c r="D200" s="4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35">
      <c r="A201" s="1"/>
      <c r="B201" s="5"/>
      <c r="C201" s="5"/>
      <c r="D201" s="4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35">
      <c r="A202" s="1"/>
      <c r="B202" s="5"/>
      <c r="C202" s="5"/>
      <c r="D202" s="4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35">
      <c r="A203" s="1"/>
      <c r="B203" s="5"/>
      <c r="C203" s="5"/>
      <c r="D203" s="4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35">
      <c r="A204" s="1"/>
      <c r="B204" s="5"/>
      <c r="C204" s="5"/>
      <c r="D204" s="4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35">
      <c r="A205" s="1"/>
      <c r="B205" s="5"/>
      <c r="C205" s="5"/>
      <c r="D205" s="4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35">
      <c r="A206" s="1"/>
      <c r="B206" s="5"/>
      <c r="C206" s="5"/>
      <c r="D206" s="4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35">
      <c r="A207" s="1"/>
      <c r="B207" s="5"/>
      <c r="C207" s="5"/>
      <c r="D207" s="4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35">
      <c r="A208" s="1"/>
      <c r="B208" s="5"/>
      <c r="C208" s="5"/>
      <c r="D208" s="4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35">
      <c r="A209" s="1"/>
      <c r="B209" s="5"/>
      <c r="C209" s="5"/>
      <c r="D209" s="4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35">
      <c r="A210" s="1"/>
      <c r="B210" s="5"/>
      <c r="C210" s="5"/>
      <c r="D210" s="4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35">
      <c r="A211" s="1"/>
      <c r="B211" s="5"/>
      <c r="C211" s="5"/>
      <c r="D211" s="4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35">
      <c r="A212" s="1"/>
      <c r="B212" s="5"/>
      <c r="C212" s="5"/>
      <c r="D212" s="4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35">
      <c r="A213" s="1"/>
      <c r="B213" s="5"/>
      <c r="C213" s="5"/>
      <c r="D213" s="4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35">
      <c r="A214" s="1"/>
      <c r="B214" s="5"/>
      <c r="C214" s="5"/>
      <c r="D214" s="4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35">
      <c r="A215" s="1"/>
      <c r="B215" s="5"/>
      <c r="C215" s="5"/>
      <c r="D215" s="4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35">
      <c r="A216" s="1"/>
      <c r="B216" s="5"/>
      <c r="C216" s="5"/>
      <c r="D216" s="4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35">
      <c r="A217" s="1"/>
      <c r="B217" s="5"/>
      <c r="C217" s="5"/>
      <c r="D217" s="4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35">
      <c r="A218" s="1"/>
      <c r="B218" s="5"/>
      <c r="C218" s="5"/>
      <c r="D218" s="4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x14ac:dyDescent="0.35">
      <c r="A219" s="1"/>
      <c r="B219" s="5"/>
      <c r="C219" s="5"/>
      <c r="D219" s="4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x14ac:dyDescent="0.35">
      <c r="A220" s="1"/>
      <c r="B220" s="5"/>
      <c r="C220" s="5"/>
      <c r="D220" s="4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x14ac:dyDescent="0.35">
      <c r="A221" s="1"/>
      <c r="B221" s="5"/>
      <c r="C221" s="5"/>
      <c r="D221" s="4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x14ac:dyDescent="0.35">
      <c r="A222" s="1"/>
      <c r="B222" s="5"/>
      <c r="C222" s="5"/>
      <c r="D222" s="4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x14ac:dyDescent="0.35">
      <c r="A223" s="1"/>
      <c r="B223" s="5"/>
      <c r="C223" s="5"/>
      <c r="D223" s="4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x14ac:dyDescent="0.35">
      <c r="A224" s="1"/>
      <c r="B224" s="5"/>
      <c r="C224" s="5"/>
      <c r="D224" s="4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x14ac:dyDescent="0.35">
      <c r="A225" s="1"/>
      <c r="B225" s="5"/>
      <c r="C225" s="5"/>
      <c r="D225" s="4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x14ac:dyDescent="0.35">
      <c r="A226" s="1"/>
      <c r="B226" s="5"/>
      <c r="C226" s="5"/>
      <c r="D226" s="4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x14ac:dyDescent="0.35">
      <c r="A227" s="1"/>
      <c r="B227" s="5"/>
      <c r="C227" s="5"/>
      <c r="D227" s="4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x14ac:dyDescent="0.35">
      <c r="A228" s="1"/>
      <c r="B228" s="5"/>
      <c r="C228" s="5"/>
      <c r="D228" s="4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x14ac:dyDescent="0.35">
      <c r="A229" s="1"/>
      <c r="B229" s="5"/>
      <c r="C229" s="5"/>
      <c r="D229" s="4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x14ac:dyDescent="0.35">
      <c r="A230" s="1"/>
      <c r="B230" s="5"/>
      <c r="C230" s="5"/>
      <c r="D230" s="4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x14ac:dyDescent="0.35">
      <c r="A231" s="1"/>
      <c r="B231" s="5"/>
      <c r="C231" s="5"/>
      <c r="D231" s="4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x14ac:dyDescent="0.35">
      <c r="A232" s="1"/>
      <c r="B232" s="5"/>
      <c r="C232" s="5"/>
      <c r="D232" s="4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x14ac:dyDescent="0.35">
      <c r="A233" s="1"/>
      <c r="B233" s="5"/>
      <c r="C233" s="5"/>
      <c r="D233" s="4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x14ac:dyDescent="0.35">
      <c r="A234" s="1"/>
      <c r="B234" s="5"/>
      <c r="C234" s="5"/>
      <c r="D234" s="4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x14ac:dyDescent="0.35">
      <c r="A235" s="1"/>
      <c r="B235" s="5"/>
      <c r="C235" s="5"/>
      <c r="D235" s="4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x14ac:dyDescent="0.35">
      <c r="A236" s="1"/>
      <c r="B236" s="5"/>
      <c r="C236" s="5"/>
      <c r="D236" s="4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x14ac:dyDescent="0.35">
      <c r="A237" s="1"/>
      <c r="B237" s="5"/>
      <c r="C237" s="5"/>
      <c r="D237" s="4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x14ac:dyDescent="0.35">
      <c r="A238" s="1"/>
      <c r="B238" s="5"/>
      <c r="C238" s="5"/>
      <c r="D238" s="4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x14ac:dyDescent="0.35">
      <c r="A239" s="1"/>
      <c r="B239" s="5"/>
      <c r="C239" s="5"/>
      <c r="D239" s="4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x14ac:dyDescent="0.35">
      <c r="A240" s="1"/>
      <c r="B240" s="5"/>
      <c r="C240" s="5"/>
      <c r="D240" s="4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x14ac:dyDescent="0.35">
      <c r="A241" s="1"/>
      <c r="B241" s="5"/>
      <c r="C241" s="5"/>
      <c r="D241" s="4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x14ac:dyDescent="0.35">
      <c r="A242" s="1"/>
      <c r="B242" s="5"/>
      <c r="C242" s="5"/>
      <c r="D242" s="4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x14ac:dyDescent="0.35">
      <c r="A243" s="1"/>
      <c r="B243" s="5"/>
      <c r="C243" s="5"/>
      <c r="D243" s="4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x14ac:dyDescent="0.35">
      <c r="A244" s="1"/>
      <c r="B244" s="5"/>
      <c r="C244" s="5"/>
      <c r="D244" s="4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x14ac:dyDescent="0.35">
      <c r="A245" s="1"/>
      <c r="B245" s="5"/>
      <c r="C245" s="5"/>
      <c r="D245" s="4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x14ac:dyDescent="0.35">
      <c r="A246" s="1"/>
      <c r="B246" s="5"/>
      <c r="C246" s="5"/>
      <c r="D246" s="4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x14ac:dyDescent="0.35">
      <c r="A247" s="1"/>
      <c r="B247" s="5"/>
      <c r="C247" s="5"/>
      <c r="D247" s="4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x14ac:dyDescent="0.35">
      <c r="A248" s="1"/>
      <c r="B248" s="5"/>
      <c r="C248" s="5"/>
      <c r="D248" s="4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x14ac:dyDescent="0.35">
      <c r="A249" s="1"/>
      <c r="B249" s="5"/>
      <c r="C249" s="5"/>
      <c r="D249" s="4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x14ac:dyDescent="0.35">
      <c r="A250" s="1"/>
      <c r="B250" s="5"/>
      <c r="C250" s="5"/>
      <c r="D250" s="4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x14ac:dyDescent="0.35">
      <c r="A251" s="1"/>
      <c r="B251" s="5"/>
      <c r="C251" s="5"/>
      <c r="D251" s="4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x14ac:dyDescent="0.35">
      <c r="A252" s="1"/>
      <c r="B252" s="5"/>
      <c r="C252" s="5"/>
      <c r="D252" s="4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x14ac:dyDescent="0.35">
      <c r="A253" s="1"/>
      <c r="B253" s="5"/>
      <c r="C253" s="5"/>
      <c r="D253" s="4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x14ac:dyDescent="0.35">
      <c r="A254" s="1"/>
      <c r="B254" s="5"/>
      <c r="C254" s="5"/>
      <c r="D254" s="4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x14ac:dyDescent="0.35">
      <c r="A255" s="1"/>
      <c r="B255" s="5"/>
      <c r="C255" s="5"/>
      <c r="D255" s="4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x14ac:dyDescent="0.35">
      <c r="A256" s="1"/>
      <c r="B256" s="5"/>
      <c r="C256" s="5"/>
      <c r="D256" s="4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x14ac:dyDescent="0.35">
      <c r="A257" s="1"/>
      <c r="B257" s="5"/>
      <c r="C257" s="5"/>
      <c r="D257" s="4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x14ac:dyDescent="0.35">
      <c r="A258" s="1"/>
      <c r="B258" s="5"/>
      <c r="C258" s="5"/>
      <c r="D258" s="4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x14ac:dyDescent="0.35">
      <c r="A259" s="1"/>
      <c r="B259" s="5"/>
      <c r="C259" s="5"/>
      <c r="D259" s="4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x14ac:dyDescent="0.35">
      <c r="A260" s="1"/>
      <c r="B260" s="5"/>
      <c r="C260" s="5"/>
      <c r="D260" s="4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x14ac:dyDescent="0.35">
      <c r="A261" s="1"/>
      <c r="B261" s="5"/>
      <c r="C261" s="5"/>
      <c r="D261" s="4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x14ac:dyDescent="0.35">
      <c r="A262" s="1"/>
      <c r="B262" s="5"/>
      <c r="C262" s="5"/>
      <c r="D262" s="4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x14ac:dyDescent="0.35">
      <c r="A263" s="1"/>
      <c r="B263" s="5"/>
      <c r="C263" s="5"/>
      <c r="D263" s="4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x14ac:dyDescent="0.35">
      <c r="A264" s="1"/>
      <c r="B264" s="5"/>
      <c r="C264" s="5"/>
      <c r="D264" s="4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x14ac:dyDescent="0.35">
      <c r="A265" s="1"/>
      <c r="B265" s="5"/>
      <c r="C265" s="5"/>
      <c r="D265" s="4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x14ac:dyDescent="0.35">
      <c r="A266" s="1"/>
      <c r="B266" s="5"/>
      <c r="C266" s="5"/>
      <c r="D266" s="4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x14ac:dyDescent="0.35">
      <c r="A267" s="1"/>
      <c r="B267" s="5"/>
      <c r="C267" s="5"/>
      <c r="D267" s="4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x14ac:dyDescent="0.35">
      <c r="A268" s="1"/>
      <c r="B268" s="5"/>
      <c r="C268" s="5"/>
      <c r="D268" s="4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x14ac:dyDescent="0.35">
      <c r="A269" s="1"/>
      <c r="B269" s="5"/>
      <c r="C269" s="5"/>
      <c r="D269" s="4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x14ac:dyDescent="0.35">
      <c r="A270" s="1"/>
      <c r="B270" s="5"/>
      <c r="C270" s="5"/>
      <c r="D270" s="4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x14ac:dyDescent="0.35">
      <c r="A271" s="1"/>
      <c r="B271" s="5"/>
      <c r="C271" s="5"/>
      <c r="D271" s="4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x14ac:dyDescent="0.35">
      <c r="A272" s="1"/>
      <c r="B272" s="5"/>
      <c r="C272" s="5"/>
      <c r="D272" s="4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x14ac:dyDescent="0.35">
      <c r="A273" s="1"/>
      <c r="B273" s="5"/>
      <c r="C273" s="5"/>
      <c r="D273" s="4"/>
      <c r="E273" s="5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x14ac:dyDescent="0.35">
      <c r="A274" s="1"/>
      <c r="B274" s="5"/>
      <c r="C274" s="5"/>
      <c r="D274" s="4"/>
      <c r="E274" s="5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x14ac:dyDescent="0.35">
      <c r="A275" s="1"/>
      <c r="B275" s="5"/>
      <c r="C275" s="5"/>
      <c r="D275" s="4"/>
      <c r="E275" s="5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</sheetData>
  <sheetProtection algorithmName="SHA-512" hashValue="it7w9JuvQ16b6eUEPDtxV940J93XgNbMWSBo/XYgbTVGKJrtCgbymxrgfQsnFArDH9uHBAFJ1hdcyqIk/1+tyQ==" saltValue="rsM6M08axtDJXRreyWY81g==" spinCount="100000" sheet="1" objects="1" scenarios="1"/>
  <mergeCells count="3">
    <mergeCell ref="F13:Q13"/>
    <mergeCell ref="F15:M15"/>
    <mergeCell ref="F20:L20"/>
  </mergeCells>
  <hyperlinks>
    <hyperlink ref="F15" r:id="rId1" xr:uid="{A8FDD27B-F854-4BD2-BADF-FA0E8A549D86}"/>
    <hyperlink ref="F20" r:id="rId2" xr:uid="{6A2E0361-EE83-4CA2-B642-A2169D0378AC}"/>
    <hyperlink ref="F13" location="'Background BTL'!A1" display="5. Check any background BTL's meet the required ICR using the &quot;Background BTL&quot; Tab" xr:uid="{CAD65016-68DB-4C8C-93F4-9EEA9917B8F4}"/>
  </hyperlinks>
  <pageMargins left="0.7" right="0.7" top="0.75" bottom="0.75" header="0.3" footer="0.3"/>
  <pageSetup paperSize="9" orientation="portrait" r:id="rId3"/>
  <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FC74645-7BEA-43A6-98CF-F759F0CCF4EC}">
          <x14:formula1>
            <xm:f>Parameters!$J$10:$J$13</xm:f>
          </x14:formula1>
          <xm:sqref>B9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DE247-DA39-4225-B2C4-C27517081EE0}">
  <dimension ref="A1:AP272"/>
  <sheetViews>
    <sheetView tabSelected="1" zoomScaleNormal="100" workbookViewId="0">
      <selection activeCell="F2" sqref="F2"/>
    </sheetView>
  </sheetViews>
  <sheetFormatPr defaultColWidth="8.7265625" defaultRowHeight="15.5" x14ac:dyDescent="0.35"/>
  <cols>
    <col min="1" max="1" width="5.7265625" style="6" customWidth="1"/>
    <col min="2" max="2" width="18.54296875" style="30" customWidth="1"/>
    <col min="3" max="3" width="5.7265625" style="30" customWidth="1"/>
    <col min="4" max="4" width="43.26953125" style="31" bestFit="1" customWidth="1"/>
    <col min="5" max="5" width="9.81640625" style="30" customWidth="1"/>
    <col min="6" max="6" width="144.453125" style="6" customWidth="1"/>
    <col min="7" max="7" width="8.7265625" style="6"/>
    <col min="8" max="8" width="67.7265625" style="6" customWidth="1"/>
    <col min="9" max="16384" width="8.7265625" style="6"/>
  </cols>
  <sheetData>
    <row r="1" spans="1:42" ht="15" customHeight="1" x14ac:dyDescent="0.35">
      <c r="A1" s="1"/>
      <c r="B1" s="2"/>
      <c r="C1" s="35"/>
      <c r="D1" s="4"/>
      <c r="E1" s="5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</row>
    <row r="2" spans="1:42" ht="15" customHeight="1" x14ac:dyDescent="0.35">
      <c r="A2" s="1"/>
      <c r="B2" s="2"/>
      <c r="C2" s="35"/>
      <c r="D2" s="4"/>
      <c r="E2" s="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</row>
    <row r="3" spans="1:42" ht="15" customHeight="1" x14ac:dyDescent="0.35">
      <c r="A3" s="1"/>
      <c r="B3" s="2"/>
      <c r="C3" s="35"/>
      <c r="D3" s="4"/>
      <c r="E3" s="5"/>
      <c r="F3" s="6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</row>
    <row r="4" spans="1:42" ht="18.75" customHeight="1" x14ac:dyDescent="0.35">
      <c r="A4" s="1"/>
      <c r="B4" s="35"/>
      <c r="C4" s="35"/>
      <c r="D4" s="65" t="s">
        <v>39</v>
      </c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</row>
    <row r="5" spans="1:42" ht="15" customHeight="1" x14ac:dyDescent="0.35">
      <c r="A5" s="1"/>
      <c r="B5" s="40"/>
      <c r="C5" s="40"/>
      <c r="D5" s="44"/>
      <c r="E5" s="5"/>
      <c r="F5" s="7"/>
      <c r="G5" s="1"/>
      <c r="H5" s="7"/>
      <c r="I5" s="1"/>
      <c r="J5" s="1"/>
      <c r="K5" s="1"/>
      <c r="L5" s="8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</row>
    <row r="6" spans="1:42" ht="15" customHeight="1" x14ac:dyDescent="0.35">
      <c r="A6" s="1"/>
      <c r="B6" s="9" t="s">
        <v>40</v>
      </c>
      <c r="C6" s="35"/>
      <c r="D6" s="9" t="s">
        <v>35</v>
      </c>
      <c r="E6" s="10"/>
      <c r="F6" s="42" t="s">
        <v>10</v>
      </c>
      <c r="G6" s="16"/>
      <c r="H6" s="16"/>
      <c r="I6" s="16"/>
      <c r="J6" s="16"/>
      <c r="K6" s="16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</row>
    <row r="7" spans="1:42" ht="15" customHeight="1" x14ac:dyDescent="0.35">
      <c r="A7" s="1"/>
      <c r="B7" s="55"/>
      <c r="C7" s="35"/>
      <c r="D7" s="62">
        <v>1.45</v>
      </c>
      <c r="E7" s="13"/>
      <c r="F7" s="39" t="s">
        <v>41</v>
      </c>
      <c r="G7" s="16"/>
      <c r="H7" s="16"/>
      <c r="I7" s="16"/>
      <c r="J7" s="16"/>
      <c r="K7" s="16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</row>
    <row r="8" spans="1:42" ht="15" customHeight="1" x14ac:dyDescent="0.35">
      <c r="A8" s="1"/>
      <c r="B8" s="13"/>
      <c r="C8" s="35"/>
      <c r="D8" s="11"/>
      <c r="E8" s="13"/>
      <c r="F8" s="38" t="s">
        <v>42</v>
      </c>
      <c r="G8" s="16"/>
      <c r="H8" s="16"/>
      <c r="I8" s="16"/>
      <c r="J8" s="16"/>
      <c r="K8" s="16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</row>
    <row r="9" spans="1:42" ht="15" customHeight="1" x14ac:dyDescent="0.35">
      <c r="A9" s="1"/>
      <c r="B9" s="9" t="s">
        <v>11</v>
      </c>
      <c r="C9" s="35"/>
      <c r="D9" s="9" t="s">
        <v>8</v>
      </c>
      <c r="E9" s="13"/>
      <c r="F9" s="39"/>
      <c r="G9" s="16"/>
      <c r="H9" s="16"/>
      <c r="I9" s="16"/>
      <c r="J9" s="16"/>
      <c r="K9" s="16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</row>
    <row r="10" spans="1:42" ht="15" customHeight="1" x14ac:dyDescent="0.35">
      <c r="A10" s="1"/>
      <c r="B10" s="55"/>
      <c r="C10" s="35"/>
      <c r="D10" s="60">
        <v>5.7500000000000002E-2</v>
      </c>
      <c r="E10" s="13"/>
      <c r="F10" s="49" t="s">
        <v>19</v>
      </c>
      <c r="G10" s="19"/>
      <c r="H10" s="19"/>
      <c r="I10" s="19"/>
      <c r="J10" s="19"/>
      <c r="K10" s="19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</row>
    <row r="11" spans="1:42" ht="15" customHeight="1" x14ac:dyDescent="0.35">
      <c r="A11" s="1"/>
      <c r="B11" s="13"/>
      <c r="C11" s="35"/>
      <c r="D11" s="11"/>
      <c r="E11" s="13"/>
      <c r="F11" s="38" t="s">
        <v>43</v>
      </c>
      <c r="G11" s="19"/>
      <c r="H11" s="19"/>
      <c r="I11" s="19"/>
      <c r="J11" s="32"/>
      <c r="K11" s="19"/>
      <c r="L11" s="16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</row>
    <row r="12" spans="1:42" ht="15" customHeight="1" x14ac:dyDescent="0.35">
      <c r="A12" s="1"/>
      <c r="B12" s="34"/>
      <c r="C12" s="35"/>
      <c r="D12" s="9" t="s">
        <v>44</v>
      </c>
      <c r="E12" s="13"/>
      <c r="F12" s="38" t="s">
        <v>45</v>
      </c>
      <c r="G12" s="19"/>
      <c r="H12" s="32"/>
      <c r="I12" s="19"/>
      <c r="J12" s="16"/>
      <c r="K12" s="19"/>
      <c r="L12" s="16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</row>
    <row r="13" spans="1:42" ht="15" customHeight="1" x14ac:dyDescent="0.35">
      <c r="A13" s="1"/>
      <c r="B13" s="64">
        <f>SUM(B7*D10/12)</f>
        <v>0</v>
      </c>
      <c r="C13" s="35"/>
      <c r="D13" s="63">
        <f xml:space="preserve"> IFERROR(B10/B13,0)</f>
        <v>0</v>
      </c>
      <c r="E13" s="68" t="str">
        <f>IF(D13&gt;=D7,"ü","û")</f>
        <v>û</v>
      </c>
      <c r="F13" s="38"/>
      <c r="G13" s="19"/>
      <c r="H13" s="16"/>
      <c r="I13" s="19"/>
      <c r="J13" s="16"/>
      <c r="K13" s="19"/>
      <c r="L13" s="16"/>
      <c r="M13" s="16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</row>
    <row r="14" spans="1:42" ht="15" customHeight="1" x14ac:dyDescent="0.35">
      <c r="A14" s="1"/>
      <c r="B14" s="9"/>
      <c r="C14" s="1"/>
      <c r="D14" s="13"/>
      <c r="E14" s="13"/>
      <c r="F14" s="48" t="s">
        <v>22</v>
      </c>
      <c r="G14" s="16"/>
      <c r="H14" s="16"/>
      <c r="I14" s="16"/>
      <c r="J14" s="16"/>
      <c r="K14" s="19"/>
      <c r="L14" s="16"/>
      <c r="M14" s="16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</row>
    <row r="15" spans="1:42" ht="15" customHeight="1" x14ac:dyDescent="0.35">
      <c r="A15" s="1"/>
      <c r="B15" s="9"/>
      <c r="C15" s="10"/>
      <c r="D15" s="4"/>
      <c r="E15" s="5"/>
      <c r="F15" s="49" t="s">
        <v>23</v>
      </c>
      <c r="G15" s="19"/>
      <c r="H15" s="36"/>
      <c r="I15" s="19"/>
      <c r="J15" s="19"/>
      <c r="K15" s="19"/>
      <c r="L15" s="16"/>
      <c r="M15" s="16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</row>
    <row r="16" spans="1:42" ht="15" customHeight="1" x14ac:dyDescent="0.35">
      <c r="A16" s="1"/>
      <c r="B16" s="9"/>
      <c r="C16" s="10"/>
      <c r="D16" s="5"/>
      <c r="E16" s="5"/>
      <c r="F16" s="5"/>
      <c r="G16" s="19"/>
      <c r="H16" s="19"/>
      <c r="I16" s="19"/>
      <c r="J16" s="19"/>
      <c r="K16" s="16"/>
      <c r="L16" s="16"/>
      <c r="M16" s="19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</row>
    <row r="17" spans="1:42" ht="15" customHeight="1" x14ac:dyDescent="0.35">
      <c r="A17" s="1"/>
      <c r="B17" s="9"/>
      <c r="C17" s="10"/>
      <c r="D17" s="5"/>
      <c r="E17" s="5"/>
      <c r="F17" s="5"/>
      <c r="G17" s="19"/>
      <c r="H17" s="19"/>
      <c r="I17" s="19"/>
      <c r="J17" s="19"/>
      <c r="K17" s="16"/>
      <c r="L17" s="16"/>
      <c r="M17" s="19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</row>
    <row r="18" spans="1:42" ht="18" customHeight="1" x14ac:dyDescent="0.35">
      <c r="A18" s="1"/>
      <c r="B18" s="16"/>
      <c r="C18" s="16"/>
      <c r="D18" s="65" t="s">
        <v>46</v>
      </c>
      <c r="E18" s="16"/>
      <c r="F18" s="16"/>
      <c r="G18" s="16"/>
      <c r="H18" s="19"/>
      <c r="I18" s="19"/>
      <c r="J18" s="19"/>
      <c r="K18" s="19"/>
      <c r="L18" s="19"/>
      <c r="M18" s="19"/>
      <c r="N18" s="19"/>
      <c r="O18" s="19"/>
      <c r="P18" s="1"/>
      <c r="Q18" s="19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</row>
    <row r="19" spans="1:42" ht="16.5" customHeight="1" x14ac:dyDescent="0.35">
      <c r="A19" s="1"/>
      <c r="B19" s="35"/>
      <c r="C19" s="35"/>
      <c r="D19" s="4"/>
      <c r="E19" s="5"/>
      <c r="F19" s="66"/>
      <c r="G19" s="16"/>
      <c r="H19" s="19"/>
      <c r="I19" s="16"/>
      <c r="J19" s="16"/>
      <c r="K19" s="16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</row>
    <row r="20" spans="1:42" ht="15" customHeight="1" x14ac:dyDescent="0.35">
      <c r="A20" s="1"/>
      <c r="B20" s="9" t="s">
        <v>40</v>
      </c>
      <c r="C20" s="35"/>
      <c r="D20" s="9" t="s">
        <v>35</v>
      </c>
      <c r="E20" s="10"/>
      <c r="F20" s="42" t="s">
        <v>47</v>
      </c>
      <c r="G20" s="16"/>
      <c r="H20" s="19"/>
      <c r="I20" s="16"/>
      <c r="J20" s="16"/>
      <c r="K20" s="16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</row>
    <row r="21" spans="1:42" ht="15" customHeight="1" x14ac:dyDescent="0.35">
      <c r="A21" s="1"/>
      <c r="B21" s="55"/>
      <c r="C21" s="35"/>
      <c r="D21" s="62">
        <v>1.25</v>
      </c>
      <c r="E21" s="13"/>
      <c r="F21" s="39" t="s">
        <v>48</v>
      </c>
      <c r="G21" s="1"/>
      <c r="H21" s="1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</row>
    <row r="22" spans="1:42" ht="15" customHeight="1" x14ac:dyDescent="0.35">
      <c r="A22" s="1"/>
      <c r="B22" s="13"/>
      <c r="C22" s="35"/>
      <c r="D22" s="11"/>
      <c r="E22" s="13"/>
      <c r="F22" s="38" t="s">
        <v>42</v>
      </c>
      <c r="G22" s="1"/>
      <c r="H22" s="36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</row>
    <row r="23" spans="1:42" ht="15" customHeight="1" x14ac:dyDescent="0.35">
      <c r="A23" s="1"/>
      <c r="B23" s="9" t="s">
        <v>11</v>
      </c>
      <c r="C23" s="35"/>
      <c r="D23" s="9" t="s">
        <v>8</v>
      </c>
      <c r="E23" s="13"/>
      <c r="F23" s="38" t="s">
        <v>49</v>
      </c>
      <c r="G23" s="1"/>
      <c r="H23" s="19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</row>
    <row r="24" spans="1:42" ht="15" customHeight="1" x14ac:dyDescent="0.35">
      <c r="A24" s="1"/>
      <c r="B24" s="55"/>
      <c r="C24" s="35"/>
      <c r="D24" s="60">
        <v>5.7500000000000002E-2</v>
      </c>
      <c r="E24" s="13"/>
      <c r="F24" s="1"/>
      <c r="G24" s="16"/>
      <c r="H24" s="19"/>
      <c r="I24" s="19"/>
      <c r="J24" s="19"/>
      <c r="K24" s="19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</row>
    <row r="25" spans="1:42" ht="15" customHeight="1" x14ac:dyDescent="0.35">
      <c r="A25" s="1"/>
      <c r="B25" s="13"/>
      <c r="C25" s="35"/>
      <c r="D25" s="11"/>
      <c r="E25" s="13"/>
      <c r="F25" s="49" t="s">
        <v>19</v>
      </c>
      <c r="G25" s="19"/>
      <c r="H25" s="22"/>
      <c r="I25" s="19"/>
      <c r="J25" s="19"/>
      <c r="K25" s="19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</row>
    <row r="26" spans="1:42" ht="15" customHeight="1" x14ac:dyDescent="0.35">
      <c r="A26" s="1"/>
      <c r="B26" s="34"/>
      <c r="C26" s="35"/>
      <c r="D26" s="9" t="s">
        <v>44</v>
      </c>
      <c r="E26" s="13"/>
      <c r="F26" s="38" t="s">
        <v>50</v>
      </c>
      <c r="G26" s="19"/>
      <c r="H26" s="19"/>
      <c r="I26" s="19"/>
      <c r="J26" s="19"/>
      <c r="K26" s="1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</row>
    <row r="27" spans="1:42" ht="15" customHeight="1" x14ac:dyDescent="0.35">
      <c r="A27" s="1"/>
      <c r="B27" s="64">
        <f>SUM(B21*D24/12)</f>
        <v>0</v>
      </c>
      <c r="C27" s="35"/>
      <c r="D27" s="33">
        <f xml:space="preserve"> IFERROR(B24/B27,0)</f>
        <v>0</v>
      </c>
      <c r="E27" s="68" t="str">
        <f>IF(D27&gt;=D21,"ü","û")</f>
        <v>û</v>
      </c>
      <c r="F27" s="38" t="s">
        <v>45</v>
      </c>
      <c r="G27" s="19"/>
      <c r="H27" s="19"/>
      <c r="I27" s="19"/>
      <c r="J27" s="19"/>
      <c r="K27" s="19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ht="15" customHeight="1" x14ac:dyDescent="0.35">
      <c r="A28" s="1"/>
      <c r="B28" s="9"/>
      <c r="C28" s="1"/>
      <c r="D28" s="1"/>
      <c r="E28" s="13"/>
      <c r="F28" s="44"/>
      <c r="G28" s="19"/>
      <c r="H28" s="19"/>
      <c r="I28" s="19"/>
      <c r="J28" s="19"/>
      <c r="K28" s="1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</row>
    <row r="29" spans="1:42" ht="15" customHeight="1" x14ac:dyDescent="0.35">
      <c r="A29" s="1"/>
      <c r="B29" s="1"/>
      <c r="C29" s="1"/>
      <c r="D29" s="1"/>
      <c r="E29" s="5"/>
      <c r="F29" s="48" t="s">
        <v>22</v>
      </c>
      <c r="G29" s="19"/>
      <c r="H29" s="27"/>
      <c r="I29" s="19"/>
      <c r="J29" s="19"/>
      <c r="K29" s="19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</row>
    <row r="30" spans="1:42" ht="15" customHeight="1" x14ac:dyDescent="0.35">
      <c r="A30" s="1"/>
      <c r="B30" s="1"/>
      <c r="C30" s="1"/>
      <c r="D30" s="1"/>
      <c r="E30" s="5"/>
      <c r="F30" s="49" t="s">
        <v>23</v>
      </c>
      <c r="G30" s="16"/>
      <c r="H30" s="27"/>
      <c r="I30" s="16"/>
      <c r="J30" s="16"/>
      <c r="K30" s="16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</row>
    <row r="31" spans="1:42" ht="15" customHeight="1" x14ac:dyDescent="0.35">
      <c r="A31" s="1"/>
      <c r="B31" s="5"/>
      <c r="C31" s="5"/>
      <c r="D31" s="4"/>
      <c r="E31" s="20"/>
      <c r="F31" s="49"/>
      <c r="G31" s="16"/>
      <c r="H31" s="36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</row>
    <row r="32" spans="1:42" ht="15" customHeight="1" x14ac:dyDescent="0.35">
      <c r="A32" s="1"/>
      <c r="B32" s="9"/>
      <c r="C32" s="5"/>
      <c r="D32" s="9"/>
      <c r="E32" s="5"/>
      <c r="F32" s="66"/>
      <c r="G32" s="19"/>
      <c r="H32" s="19"/>
      <c r="I32" s="26"/>
      <c r="J32" s="26"/>
      <c r="K32" s="26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</row>
    <row r="33" spans="1:42" ht="15" customHeight="1" x14ac:dyDescent="0.35">
      <c r="A33" s="1"/>
      <c r="B33" s="9"/>
      <c r="C33" s="5"/>
      <c r="D33" s="9"/>
      <c r="E33" s="5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</row>
    <row r="34" spans="1:42" ht="15" customHeight="1" x14ac:dyDescent="0.35">
      <c r="A34" s="1"/>
      <c r="B34" s="5"/>
      <c r="C34" s="5"/>
      <c r="D34" s="9"/>
      <c r="E34" s="5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</row>
    <row r="35" spans="1:42" ht="15" customHeight="1" x14ac:dyDescent="0.35">
      <c r="A35" s="1"/>
      <c r="B35" s="5"/>
      <c r="C35" s="5"/>
      <c r="D35" s="9"/>
      <c r="E35" s="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</row>
    <row r="36" spans="1:42" ht="15" customHeight="1" x14ac:dyDescent="0.35">
      <c r="A36" s="1"/>
      <c r="B36" s="16"/>
      <c r="C36" s="16"/>
      <c r="D36" s="9"/>
      <c r="E36" s="16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</row>
    <row r="37" spans="1:42" ht="15" customHeight="1" x14ac:dyDescent="0.35">
      <c r="A37" s="1"/>
      <c r="B37" s="24"/>
      <c r="C37" s="19"/>
      <c r="D37" s="9"/>
      <c r="E37" s="19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</row>
    <row r="38" spans="1:42" ht="15" customHeight="1" x14ac:dyDescent="0.35">
      <c r="A38" s="1"/>
      <c r="B38" s="5"/>
      <c r="C38" s="5"/>
      <c r="D38" s="9"/>
      <c r="E38" s="5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</row>
    <row r="39" spans="1:42" ht="15" customHeight="1" x14ac:dyDescent="0.35">
      <c r="A39" s="1"/>
      <c r="B39" s="5"/>
      <c r="C39" s="5"/>
      <c r="D39" s="9"/>
      <c r="E39" s="5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</row>
    <row r="40" spans="1:42" ht="15" customHeight="1" x14ac:dyDescent="0.35">
      <c r="A40" s="1"/>
      <c r="B40" s="5"/>
      <c r="C40" s="5"/>
      <c r="D40" s="4"/>
      <c r="E40" s="5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</row>
    <row r="41" spans="1:42" ht="15" customHeight="1" x14ac:dyDescent="0.35">
      <c r="A41" s="1"/>
      <c r="B41" s="5"/>
      <c r="C41" s="5"/>
      <c r="D41" s="4"/>
      <c r="E41" s="5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</row>
    <row r="42" spans="1:42" ht="15" customHeight="1" x14ac:dyDescent="0.35">
      <c r="A42" s="1"/>
      <c r="B42" s="5"/>
      <c r="C42" s="5"/>
      <c r="D42" s="4"/>
      <c r="E42" s="5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</row>
    <row r="43" spans="1:42" ht="15" customHeight="1" x14ac:dyDescent="0.35">
      <c r="A43" s="1"/>
      <c r="B43" s="5"/>
      <c r="C43" s="5"/>
      <c r="D43" s="4"/>
      <c r="E43" s="5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</row>
    <row r="44" spans="1:42" ht="15" customHeight="1" x14ac:dyDescent="0.35">
      <c r="A44" s="1"/>
      <c r="B44" s="5"/>
      <c r="C44" s="5"/>
      <c r="D44" s="4"/>
      <c r="E44" s="5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</row>
    <row r="45" spans="1:42" ht="15" customHeight="1" x14ac:dyDescent="0.35">
      <c r="A45" s="1"/>
      <c r="B45" s="5"/>
      <c r="C45" s="5"/>
      <c r="D45" s="4"/>
      <c r="E45" s="5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</row>
    <row r="46" spans="1:42" ht="15" customHeight="1" x14ac:dyDescent="0.35">
      <c r="A46" s="1"/>
      <c r="B46" s="5"/>
      <c r="C46" s="5"/>
      <c r="D46" s="4"/>
      <c r="E46" s="5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</row>
    <row r="47" spans="1:42" ht="15" customHeight="1" x14ac:dyDescent="0.35">
      <c r="A47" s="1"/>
      <c r="B47" s="5"/>
      <c r="C47" s="5"/>
      <c r="D47" s="4"/>
      <c r="E47" s="5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</row>
    <row r="48" spans="1:42" ht="15" customHeight="1" x14ac:dyDescent="0.35">
      <c r="A48" s="1"/>
      <c r="B48" s="5"/>
      <c r="C48" s="5"/>
      <c r="D48" s="4"/>
      <c r="E48" s="5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</row>
    <row r="49" spans="1:42" ht="15" customHeight="1" x14ac:dyDescent="0.35">
      <c r="A49" s="1"/>
      <c r="B49" s="5"/>
      <c r="C49" s="5"/>
      <c r="D49" s="4"/>
      <c r="E49" s="5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</row>
    <row r="50" spans="1:42" ht="15" customHeight="1" x14ac:dyDescent="0.35">
      <c r="A50" s="1"/>
      <c r="B50" s="5"/>
      <c r="C50" s="5"/>
      <c r="D50" s="4"/>
      <c r="E50" s="5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</row>
    <row r="51" spans="1:42" ht="15" customHeight="1" x14ac:dyDescent="0.35">
      <c r="A51" s="1"/>
      <c r="B51" s="5"/>
      <c r="C51" s="5"/>
      <c r="D51" s="4"/>
      <c r="E51" s="5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</row>
    <row r="52" spans="1:42" ht="15" customHeight="1" x14ac:dyDescent="0.35">
      <c r="A52" s="1"/>
      <c r="B52" s="5"/>
      <c r="C52" s="5"/>
      <c r="D52" s="4"/>
      <c r="E52" s="5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</row>
    <row r="53" spans="1:42" ht="15" customHeight="1" x14ac:dyDescent="0.35">
      <c r="A53" s="1"/>
      <c r="B53" s="5"/>
      <c r="C53" s="5"/>
      <c r="D53" s="4"/>
      <c r="E53" s="5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</row>
    <row r="54" spans="1:42" ht="15" customHeight="1" x14ac:dyDescent="0.35">
      <c r="A54" s="1"/>
      <c r="B54" s="5"/>
      <c r="C54" s="5"/>
      <c r="D54" s="4"/>
      <c r="E54" s="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</row>
    <row r="55" spans="1:42" ht="15" customHeight="1" x14ac:dyDescent="0.35">
      <c r="A55" s="1"/>
      <c r="B55" s="5"/>
      <c r="C55" s="5"/>
      <c r="D55" s="4"/>
      <c r="E55" s="5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</row>
    <row r="56" spans="1:42" ht="15" customHeight="1" x14ac:dyDescent="0.35">
      <c r="A56" s="1"/>
      <c r="B56" s="5"/>
      <c r="C56" s="5"/>
      <c r="D56" s="4"/>
      <c r="E56" s="5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ht="15" customHeight="1" x14ac:dyDescent="0.35">
      <c r="A57" s="1"/>
      <c r="B57" s="5"/>
      <c r="C57" s="5"/>
      <c r="D57" s="4"/>
      <c r="E57" s="5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</row>
    <row r="58" spans="1:42" ht="15" customHeight="1" x14ac:dyDescent="0.35">
      <c r="A58" s="1"/>
      <c r="B58" s="5"/>
      <c r="C58" s="5"/>
      <c r="D58" s="4"/>
      <c r="E58" s="5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</row>
    <row r="59" spans="1:42" ht="15" customHeight="1" x14ac:dyDescent="0.35">
      <c r="A59" s="1"/>
      <c r="B59" s="5"/>
      <c r="C59" s="5"/>
      <c r="D59" s="4"/>
      <c r="E59" s="5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</row>
    <row r="60" spans="1:42" ht="15" customHeight="1" x14ac:dyDescent="0.35">
      <c r="A60" s="1"/>
      <c r="B60" s="5"/>
      <c r="C60" s="5"/>
      <c r="D60" s="4"/>
      <c r="E60" s="5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</row>
    <row r="61" spans="1:42" ht="15" customHeight="1" x14ac:dyDescent="0.35">
      <c r="A61" s="1"/>
      <c r="B61" s="5"/>
      <c r="C61" s="5"/>
      <c r="D61" s="4"/>
      <c r="E61" s="5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</row>
    <row r="62" spans="1:42" ht="15" customHeight="1" x14ac:dyDescent="0.35">
      <c r="A62" s="1"/>
      <c r="B62" s="5"/>
      <c r="C62" s="5"/>
      <c r="D62" s="4"/>
      <c r="E62" s="5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</row>
    <row r="63" spans="1:42" ht="15" customHeight="1" x14ac:dyDescent="0.35">
      <c r="A63" s="1"/>
      <c r="B63" s="5"/>
      <c r="C63" s="5"/>
      <c r="D63" s="4"/>
      <c r="E63" s="5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</row>
    <row r="64" spans="1:42" ht="15" customHeight="1" x14ac:dyDescent="0.35">
      <c r="A64" s="1"/>
      <c r="B64" s="5"/>
      <c r="C64" s="5"/>
      <c r="D64" s="4"/>
      <c r="E64" s="5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</row>
    <row r="65" spans="1:42" ht="15" customHeight="1" x14ac:dyDescent="0.35">
      <c r="A65" s="1"/>
      <c r="B65" s="5"/>
      <c r="C65" s="5"/>
      <c r="D65" s="4"/>
      <c r="E65" s="5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</row>
    <row r="66" spans="1:42" ht="15" customHeight="1" x14ac:dyDescent="0.35">
      <c r="A66" s="1"/>
      <c r="B66" s="5"/>
      <c r="C66" s="5"/>
      <c r="D66" s="4"/>
      <c r="E66" s="5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</row>
    <row r="67" spans="1:42" ht="15" customHeight="1" x14ac:dyDescent="0.35">
      <c r="A67" s="1"/>
      <c r="B67" s="5"/>
      <c r="C67" s="5"/>
      <c r="D67" s="4"/>
      <c r="E67" s="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</row>
    <row r="68" spans="1:42" ht="15" customHeight="1" x14ac:dyDescent="0.35">
      <c r="A68" s="1"/>
      <c r="B68" s="5"/>
      <c r="C68" s="5"/>
      <c r="D68" s="4"/>
      <c r="E68" s="5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</row>
    <row r="69" spans="1:42" ht="15" customHeight="1" x14ac:dyDescent="0.35">
      <c r="A69" s="1"/>
      <c r="B69" s="5"/>
      <c r="C69" s="5"/>
      <c r="D69" s="4"/>
      <c r="E69" s="5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</row>
    <row r="70" spans="1:42" ht="15" customHeight="1" x14ac:dyDescent="0.35">
      <c r="A70" s="1"/>
      <c r="B70" s="5"/>
      <c r="C70" s="5"/>
      <c r="D70" s="4"/>
      <c r="E70" s="5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</row>
    <row r="71" spans="1:42" ht="15" customHeight="1" x14ac:dyDescent="0.35">
      <c r="A71" s="1"/>
      <c r="B71" s="5"/>
      <c r="C71" s="5"/>
      <c r="D71" s="4"/>
      <c r="E71" s="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</row>
    <row r="72" spans="1:42" ht="15" customHeight="1" x14ac:dyDescent="0.35">
      <c r="A72" s="1"/>
      <c r="B72" s="5"/>
      <c r="C72" s="5"/>
      <c r="D72" s="4"/>
      <c r="E72" s="5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</row>
    <row r="73" spans="1:42" ht="15" customHeight="1" x14ac:dyDescent="0.35">
      <c r="A73" s="1"/>
      <c r="B73" s="5"/>
      <c r="C73" s="5"/>
      <c r="D73" s="4"/>
      <c r="E73" s="5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</row>
    <row r="74" spans="1:42" ht="15" customHeight="1" x14ac:dyDescent="0.35">
      <c r="A74" s="1"/>
      <c r="B74" s="5"/>
      <c r="C74" s="5"/>
      <c r="D74" s="4"/>
      <c r="E74" s="5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</row>
    <row r="75" spans="1:42" ht="15" customHeight="1" x14ac:dyDescent="0.35">
      <c r="A75" s="1"/>
      <c r="B75" s="5"/>
      <c r="C75" s="5"/>
      <c r="D75" s="4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</row>
    <row r="76" spans="1:42" ht="15" customHeight="1" x14ac:dyDescent="0.35">
      <c r="A76" s="1"/>
      <c r="B76" s="5"/>
      <c r="C76" s="5"/>
      <c r="D76" s="4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</row>
    <row r="77" spans="1:42" ht="15" customHeight="1" x14ac:dyDescent="0.35">
      <c r="A77" s="1"/>
      <c r="B77" s="5"/>
      <c r="C77" s="5"/>
      <c r="D77" s="4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</row>
    <row r="78" spans="1:42" x14ac:dyDescent="0.35">
      <c r="A78" s="1"/>
      <c r="B78" s="5"/>
      <c r="C78" s="5"/>
      <c r="D78" s="4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</row>
    <row r="79" spans="1:42" x14ac:dyDescent="0.35">
      <c r="A79" s="1"/>
      <c r="B79" s="5"/>
      <c r="C79" s="5"/>
      <c r="D79" s="4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</row>
    <row r="80" spans="1:42" x14ac:dyDescent="0.35">
      <c r="A80" s="1"/>
      <c r="B80" s="5"/>
      <c r="C80" s="5"/>
      <c r="D80" s="4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</row>
    <row r="81" spans="1:42" x14ac:dyDescent="0.35">
      <c r="A81" s="1"/>
      <c r="B81" s="5"/>
      <c r="C81" s="5"/>
      <c r="D81" s="4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</row>
    <row r="82" spans="1:42" x14ac:dyDescent="0.35">
      <c r="A82" s="1"/>
      <c r="B82" s="5"/>
      <c r="C82" s="5"/>
      <c r="D82" s="4"/>
      <c r="E82" s="5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</row>
    <row r="83" spans="1:42" x14ac:dyDescent="0.35">
      <c r="A83" s="1"/>
      <c r="B83" s="5"/>
      <c r="C83" s="5"/>
      <c r="D83" s="4"/>
      <c r="E83" s="5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</row>
    <row r="84" spans="1:42" x14ac:dyDescent="0.35">
      <c r="A84" s="1"/>
      <c r="B84" s="5"/>
      <c r="C84" s="5"/>
      <c r="D84" s="4"/>
      <c r="E84" s="5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</row>
    <row r="85" spans="1:42" x14ac:dyDescent="0.35">
      <c r="A85" s="1"/>
      <c r="B85" s="5"/>
      <c r="C85" s="5"/>
      <c r="D85" s="4"/>
      <c r="E85" s="5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</row>
    <row r="86" spans="1:42" x14ac:dyDescent="0.35">
      <c r="A86" s="1"/>
      <c r="B86" s="5"/>
      <c r="C86" s="5"/>
      <c r="D86" s="4"/>
      <c r="E86" s="5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</row>
    <row r="87" spans="1:42" x14ac:dyDescent="0.35">
      <c r="A87" s="1"/>
      <c r="B87" s="5"/>
      <c r="C87" s="5"/>
      <c r="D87" s="4"/>
      <c r="E87" s="5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</row>
    <row r="88" spans="1:42" x14ac:dyDescent="0.35">
      <c r="A88" s="1"/>
      <c r="B88" s="5"/>
      <c r="C88" s="5"/>
      <c r="D88" s="4"/>
      <c r="E88" s="5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</row>
    <row r="89" spans="1:42" x14ac:dyDescent="0.35">
      <c r="A89" s="1"/>
      <c r="B89" s="5"/>
      <c r="C89" s="5"/>
      <c r="D89" s="4"/>
      <c r="E89" s="5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</row>
    <row r="90" spans="1:42" x14ac:dyDescent="0.35">
      <c r="A90" s="1"/>
      <c r="B90" s="5"/>
      <c r="C90" s="5"/>
      <c r="D90" s="4"/>
      <c r="E90" s="5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</row>
    <row r="91" spans="1:42" x14ac:dyDescent="0.35">
      <c r="A91" s="1"/>
      <c r="B91" s="5"/>
      <c r="C91" s="5"/>
      <c r="D91" s="4"/>
      <c r="E91" s="5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</row>
    <row r="92" spans="1:42" x14ac:dyDescent="0.35">
      <c r="A92" s="1"/>
      <c r="B92" s="5"/>
      <c r="C92" s="5"/>
      <c r="D92" s="4"/>
      <c r="E92" s="5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</row>
    <row r="93" spans="1:42" x14ac:dyDescent="0.35">
      <c r="A93" s="1"/>
      <c r="B93" s="5"/>
      <c r="C93" s="5"/>
      <c r="D93" s="4"/>
      <c r="E93" s="5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</row>
    <row r="94" spans="1:42" x14ac:dyDescent="0.35">
      <c r="A94" s="1"/>
      <c r="B94" s="5"/>
      <c r="C94" s="5"/>
      <c r="D94" s="4"/>
      <c r="E94" s="5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</row>
    <row r="95" spans="1:42" x14ac:dyDescent="0.35">
      <c r="A95" s="1"/>
      <c r="B95" s="5"/>
      <c r="C95" s="5"/>
      <c r="D95" s="4"/>
      <c r="E95" s="5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</row>
    <row r="96" spans="1:42" x14ac:dyDescent="0.35">
      <c r="A96" s="1"/>
      <c r="B96" s="5"/>
      <c r="C96" s="5"/>
      <c r="D96" s="4"/>
      <c r="E96" s="5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</row>
    <row r="97" spans="1:42" x14ac:dyDescent="0.35">
      <c r="A97" s="1"/>
      <c r="B97" s="5"/>
      <c r="C97" s="5"/>
      <c r="D97" s="4"/>
      <c r="E97" s="5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</row>
    <row r="98" spans="1:42" x14ac:dyDescent="0.35">
      <c r="A98" s="1"/>
      <c r="B98" s="5"/>
      <c r="C98" s="5"/>
      <c r="D98" s="4"/>
      <c r="E98" s="5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</row>
    <row r="99" spans="1:42" x14ac:dyDescent="0.35">
      <c r="A99" s="1"/>
      <c r="B99" s="5"/>
      <c r="C99" s="5"/>
      <c r="D99" s="4"/>
      <c r="E99" s="5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</row>
    <row r="100" spans="1:42" x14ac:dyDescent="0.35">
      <c r="A100" s="1"/>
      <c r="B100" s="5"/>
      <c r="C100" s="5"/>
      <c r="D100" s="4"/>
      <c r="E100" s="5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</row>
    <row r="101" spans="1:42" x14ac:dyDescent="0.35">
      <c r="A101" s="1"/>
      <c r="B101" s="5"/>
      <c r="C101" s="5"/>
      <c r="D101" s="4"/>
      <c r="E101" s="5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</row>
    <row r="102" spans="1:42" x14ac:dyDescent="0.35">
      <c r="A102" s="1"/>
      <c r="B102" s="5"/>
      <c r="C102" s="5"/>
      <c r="D102" s="4"/>
      <c r="E102" s="5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</row>
    <row r="103" spans="1:42" x14ac:dyDescent="0.35">
      <c r="A103" s="1"/>
      <c r="B103" s="5"/>
      <c r="C103" s="5"/>
      <c r="D103" s="4"/>
      <c r="E103" s="5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</row>
    <row r="104" spans="1:42" x14ac:dyDescent="0.35">
      <c r="A104" s="1"/>
      <c r="B104" s="5"/>
      <c r="C104" s="5"/>
      <c r="D104" s="4"/>
      <c r="E104" s="5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</row>
    <row r="105" spans="1:42" x14ac:dyDescent="0.35">
      <c r="A105" s="1"/>
      <c r="B105" s="5"/>
      <c r="C105" s="5"/>
      <c r="D105" s="4"/>
      <c r="E105" s="5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</row>
    <row r="106" spans="1:42" x14ac:dyDescent="0.35">
      <c r="A106" s="1"/>
      <c r="B106" s="5"/>
      <c r="C106" s="5"/>
      <c r="D106" s="4"/>
      <c r="E106" s="5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</row>
    <row r="107" spans="1:42" x14ac:dyDescent="0.35">
      <c r="A107" s="1"/>
      <c r="B107" s="5"/>
      <c r="C107" s="5"/>
      <c r="D107" s="4"/>
      <c r="E107" s="5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</row>
    <row r="108" spans="1:42" x14ac:dyDescent="0.35">
      <c r="A108" s="1"/>
      <c r="B108" s="5"/>
      <c r="C108" s="5"/>
      <c r="D108" s="4"/>
      <c r="E108" s="5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</row>
    <row r="109" spans="1:42" x14ac:dyDescent="0.35">
      <c r="A109" s="1"/>
      <c r="B109" s="5"/>
      <c r="C109" s="5"/>
      <c r="D109" s="4"/>
      <c r="E109" s="5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</row>
    <row r="110" spans="1:42" x14ac:dyDescent="0.35">
      <c r="A110" s="1"/>
      <c r="B110" s="5"/>
      <c r="C110" s="5"/>
      <c r="D110" s="4"/>
      <c r="E110" s="5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</row>
    <row r="111" spans="1:42" x14ac:dyDescent="0.35">
      <c r="A111" s="1"/>
      <c r="B111" s="5"/>
      <c r="C111" s="5"/>
      <c r="D111" s="4"/>
      <c r="E111" s="5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</row>
    <row r="112" spans="1:42" x14ac:dyDescent="0.35">
      <c r="A112" s="1"/>
      <c r="B112" s="5"/>
      <c r="C112" s="5"/>
      <c r="D112" s="4"/>
      <c r="E112" s="5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</row>
    <row r="113" spans="1:42" x14ac:dyDescent="0.35">
      <c r="A113" s="1"/>
      <c r="B113" s="5"/>
      <c r="C113" s="5"/>
      <c r="D113" s="4"/>
      <c r="E113" s="5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</row>
    <row r="114" spans="1:42" x14ac:dyDescent="0.35">
      <c r="A114" s="1"/>
      <c r="B114" s="5"/>
      <c r="C114" s="5"/>
      <c r="D114" s="4"/>
      <c r="E114" s="5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</row>
    <row r="115" spans="1:42" x14ac:dyDescent="0.35">
      <c r="A115" s="1"/>
      <c r="B115" s="5"/>
      <c r="C115" s="5"/>
      <c r="D115" s="4"/>
      <c r="E115" s="5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</row>
    <row r="116" spans="1:42" x14ac:dyDescent="0.35">
      <c r="A116" s="1"/>
      <c r="B116" s="5"/>
      <c r="C116" s="5"/>
      <c r="D116" s="4"/>
      <c r="E116" s="5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</row>
    <row r="117" spans="1:42" x14ac:dyDescent="0.35">
      <c r="A117" s="1"/>
      <c r="B117" s="5"/>
      <c r="C117" s="5"/>
      <c r="D117" s="4"/>
      <c r="E117" s="5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</row>
    <row r="118" spans="1:42" x14ac:dyDescent="0.35">
      <c r="A118" s="1"/>
      <c r="B118" s="5"/>
      <c r="C118" s="5"/>
      <c r="D118" s="4"/>
      <c r="E118" s="5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</row>
    <row r="119" spans="1:42" x14ac:dyDescent="0.35">
      <c r="A119" s="1"/>
      <c r="B119" s="5"/>
      <c r="C119" s="5"/>
      <c r="D119" s="4"/>
      <c r="E119" s="5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</row>
    <row r="120" spans="1:42" x14ac:dyDescent="0.35">
      <c r="A120" s="1"/>
      <c r="B120" s="5"/>
      <c r="C120" s="5"/>
      <c r="D120" s="4"/>
      <c r="E120" s="5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</row>
    <row r="121" spans="1:42" x14ac:dyDescent="0.35">
      <c r="A121" s="1"/>
      <c r="B121" s="5"/>
      <c r="C121" s="5"/>
      <c r="D121" s="4"/>
      <c r="E121" s="5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</row>
    <row r="122" spans="1:42" x14ac:dyDescent="0.35">
      <c r="A122" s="1"/>
      <c r="B122" s="5"/>
      <c r="C122" s="5"/>
      <c r="D122" s="4"/>
      <c r="E122" s="5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</row>
    <row r="123" spans="1:42" x14ac:dyDescent="0.35">
      <c r="A123" s="1"/>
      <c r="B123" s="5"/>
      <c r="C123" s="5"/>
      <c r="D123" s="4"/>
      <c r="E123" s="5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</row>
    <row r="124" spans="1:42" x14ac:dyDescent="0.35">
      <c r="A124" s="1"/>
      <c r="B124" s="5"/>
      <c r="C124" s="5"/>
      <c r="D124" s="4"/>
      <c r="E124" s="5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</row>
    <row r="125" spans="1:42" x14ac:dyDescent="0.35">
      <c r="A125" s="1"/>
      <c r="B125" s="5"/>
      <c r="C125" s="5"/>
      <c r="D125" s="4"/>
      <c r="E125" s="5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</row>
    <row r="126" spans="1:42" x14ac:dyDescent="0.35">
      <c r="A126" s="1"/>
      <c r="B126" s="5"/>
      <c r="C126" s="5"/>
      <c r="D126" s="4"/>
      <c r="E126" s="5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</row>
    <row r="127" spans="1:42" x14ac:dyDescent="0.35">
      <c r="A127" s="1"/>
      <c r="B127" s="5"/>
      <c r="C127" s="5"/>
      <c r="D127" s="4"/>
      <c r="E127" s="5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</row>
    <row r="128" spans="1:42" x14ac:dyDescent="0.35">
      <c r="A128" s="1"/>
      <c r="B128" s="5"/>
      <c r="C128" s="5"/>
      <c r="D128" s="4"/>
      <c r="E128" s="5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</row>
    <row r="129" spans="1:42" x14ac:dyDescent="0.35">
      <c r="A129" s="1"/>
      <c r="B129" s="5"/>
      <c r="C129" s="5"/>
      <c r="D129" s="4"/>
      <c r="E129" s="5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</row>
    <row r="130" spans="1:42" x14ac:dyDescent="0.35">
      <c r="A130" s="1"/>
      <c r="B130" s="5"/>
      <c r="C130" s="5"/>
      <c r="D130" s="4"/>
      <c r="E130" s="5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</row>
    <row r="131" spans="1:42" x14ac:dyDescent="0.35">
      <c r="A131" s="1"/>
      <c r="B131" s="5"/>
      <c r="C131" s="5"/>
      <c r="D131" s="4"/>
      <c r="E131" s="5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</row>
    <row r="132" spans="1:42" x14ac:dyDescent="0.35">
      <c r="A132" s="1"/>
      <c r="B132" s="5"/>
      <c r="C132" s="5"/>
      <c r="D132" s="4"/>
      <c r="E132" s="5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</row>
    <row r="133" spans="1:42" x14ac:dyDescent="0.35">
      <c r="A133" s="1"/>
      <c r="B133" s="5"/>
      <c r="C133" s="5"/>
      <c r="D133" s="4"/>
      <c r="E133" s="5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</row>
    <row r="134" spans="1:42" x14ac:dyDescent="0.35">
      <c r="A134" s="1"/>
      <c r="B134" s="5"/>
      <c r="C134" s="5"/>
      <c r="D134" s="4"/>
      <c r="E134" s="5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</row>
    <row r="135" spans="1:42" x14ac:dyDescent="0.35">
      <c r="A135" s="1"/>
      <c r="B135" s="5"/>
      <c r="C135" s="5"/>
      <c r="D135" s="4"/>
      <c r="E135" s="5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</row>
    <row r="136" spans="1:42" x14ac:dyDescent="0.35">
      <c r="A136" s="1"/>
      <c r="B136" s="5"/>
      <c r="C136" s="5"/>
      <c r="D136" s="4"/>
      <c r="E136" s="5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</row>
    <row r="137" spans="1:42" x14ac:dyDescent="0.35">
      <c r="A137" s="1"/>
      <c r="B137" s="5"/>
      <c r="C137" s="5"/>
      <c r="D137" s="4"/>
      <c r="E137" s="5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</row>
    <row r="138" spans="1:42" x14ac:dyDescent="0.35">
      <c r="A138" s="1"/>
      <c r="B138" s="5"/>
      <c r="C138" s="5"/>
      <c r="D138" s="4"/>
      <c r="E138" s="5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</row>
    <row r="139" spans="1:42" x14ac:dyDescent="0.35">
      <c r="A139" s="1"/>
      <c r="B139" s="5"/>
      <c r="C139" s="5"/>
      <c r="D139" s="4"/>
      <c r="E139" s="5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2" x14ac:dyDescent="0.35">
      <c r="A140" s="1"/>
      <c r="B140" s="5"/>
      <c r="C140" s="5"/>
      <c r="D140" s="4"/>
      <c r="E140" s="5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2" x14ac:dyDescent="0.35">
      <c r="A141" s="1"/>
      <c r="B141" s="5"/>
      <c r="C141" s="5"/>
      <c r="D141" s="4"/>
      <c r="E141" s="5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2" x14ac:dyDescent="0.35">
      <c r="A142" s="1"/>
      <c r="B142" s="5"/>
      <c r="C142" s="5"/>
      <c r="D142" s="4"/>
      <c r="E142" s="5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2" x14ac:dyDescent="0.35">
      <c r="A143" s="1"/>
      <c r="B143" s="5"/>
      <c r="C143" s="5"/>
      <c r="D143" s="4"/>
      <c r="E143" s="5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2" x14ac:dyDescent="0.35">
      <c r="A144" s="1"/>
      <c r="B144" s="5"/>
      <c r="C144" s="5"/>
      <c r="D144" s="4"/>
      <c r="E144" s="5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2" x14ac:dyDescent="0.35">
      <c r="A145" s="1"/>
      <c r="B145" s="5"/>
      <c r="C145" s="5"/>
      <c r="D145" s="4"/>
      <c r="E145" s="5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</row>
    <row r="146" spans="1:42" x14ac:dyDescent="0.35">
      <c r="A146" s="1"/>
      <c r="B146" s="5"/>
      <c r="C146" s="5"/>
      <c r="D146" s="4"/>
      <c r="E146" s="5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2" x14ac:dyDescent="0.35">
      <c r="A147" s="1"/>
      <c r="B147" s="5"/>
      <c r="C147" s="5"/>
      <c r="D147" s="4"/>
      <c r="E147" s="5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2" x14ac:dyDescent="0.35">
      <c r="A148" s="1"/>
      <c r="B148" s="5"/>
      <c r="C148" s="5"/>
      <c r="D148" s="4"/>
      <c r="E148" s="5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2" x14ac:dyDescent="0.35">
      <c r="A149" s="1"/>
      <c r="B149" s="5"/>
      <c r="C149" s="5"/>
      <c r="D149" s="4"/>
      <c r="E149" s="5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2" x14ac:dyDescent="0.35">
      <c r="A150" s="1"/>
      <c r="B150" s="5"/>
      <c r="C150" s="5"/>
      <c r="D150" s="4"/>
      <c r="E150" s="5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2" x14ac:dyDescent="0.35">
      <c r="A151" s="1"/>
      <c r="B151" s="5"/>
      <c r="C151" s="5"/>
      <c r="D151" s="4"/>
      <c r="E151" s="5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2" x14ac:dyDescent="0.35">
      <c r="A152" s="1"/>
      <c r="B152" s="5"/>
      <c r="C152" s="5"/>
      <c r="D152" s="4"/>
      <c r="E152" s="5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2" x14ac:dyDescent="0.35">
      <c r="A153" s="1"/>
      <c r="B153" s="5"/>
      <c r="C153" s="5"/>
      <c r="D153" s="4"/>
      <c r="E153" s="5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2" x14ac:dyDescent="0.35">
      <c r="A154" s="1"/>
      <c r="B154" s="5"/>
      <c r="C154" s="5"/>
      <c r="D154" s="4"/>
      <c r="E154" s="5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2" x14ac:dyDescent="0.35">
      <c r="A155" s="1"/>
      <c r="B155" s="5"/>
      <c r="C155" s="5"/>
      <c r="D155" s="4"/>
      <c r="E155" s="5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2" x14ac:dyDescent="0.35">
      <c r="A156" s="1"/>
      <c r="B156" s="5"/>
      <c r="C156" s="5"/>
      <c r="D156" s="4"/>
      <c r="E156" s="5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2" x14ac:dyDescent="0.35">
      <c r="A157" s="1"/>
      <c r="B157" s="5"/>
      <c r="C157" s="5"/>
      <c r="D157" s="4"/>
      <c r="E157" s="5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2" x14ac:dyDescent="0.35">
      <c r="A158" s="1"/>
      <c r="B158" s="5"/>
      <c r="C158" s="5"/>
      <c r="D158" s="4"/>
      <c r="E158" s="5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2" x14ac:dyDescent="0.35">
      <c r="A159" s="1"/>
      <c r="B159" s="5"/>
      <c r="C159" s="5"/>
      <c r="D159" s="4"/>
      <c r="E159" s="5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2" x14ac:dyDescent="0.35">
      <c r="A160" s="1"/>
      <c r="B160" s="5"/>
      <c r="C160" s="5"/>
      <c r="D160" s="4"/>
      <c r="E160" s="5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x14ac:dyDescent="0.35">
      <c r="A161" s="1"/>
      <c r="B161" s="5"/>
      <c r="C161" s="5"/>
      <c r="D161" s="4"/>
      <c r="E161" s="5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x14ac:dyDescent="0.35">
      <c r="A162" s="1"/>
      <c r="B162" s="5"/>
      <c r="C162" s="5"/>
      <c r="D162" s="4"/>
      <c r="E162" s="5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x14ac:dyDescent="0.35">
      <c r="A163" s="1"/>
      <c r="B163" s="5"/>
      <c r="C163" s="5"/>
      <c r="D163" s="4"/>
      <c r="E163" s="5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x14ac:dyDescent="0.35">
      <c r="A164" s="1"/>
      <c r="B164" s="5"/>
      <c r="C164" s="5"/>
      <c r="D164" s="4"/>
      <c r="E164" s="5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x14ac:dyDescent="0.35">
      <c r="A165" s="1"/>
      <c r="B165" s="5"/>
      <c r="C165" s="5"/>
      <c r="D165" s="4"/>
      <c r="E165" s="5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x14ac:dyDescent="0.35">
      <c r="A166" s="1"/>
      <c r="B166" s="5"/>
      <c r="C166" s="5"/>
      <c r="D166" s="4"/>
      <c r="E166" s="5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x14ac:dyDescent="0.35">
      <c r="A167" s="1"/>
      <c r="B167" s="5"/>
      <c r="C167" s="5"/>
      <c r="D167" s="4"/>
      <c r="E167" s="5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x14ac:dyDescent="0.35">
      <c r="A168" s="1"/>
      <c r="B168" s="5"/>
      <c r="C168" s="5"/>
      <c r="D168" s="4"/>
      <c r="E168" s="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x14ac:dyDescent="0.35">
      <c r="A169" s="1"/>
      <c r="B169" s="5"/>
      <c r="C169" s="5"/>
      <c r="D169" s="4"/>
      <c r="E169" s="5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x14ac:dyDescent="0.35">
      <c r="A170" s="1"/>
      <c r="B170" s="5"/>
      <c r="C170" s="5"/>
      <c r="D170" s="4"/>
      <c r="E170" s="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x14ac:dyDescent="0.35">
      <c r="A171" s="1"/>
      <c r="B171" s="5"/>
      <c r="C171" s="5"/>
      <c r="D171" s="4"/>
      <c r="E171" s="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x14ac:dyDescent="0.35">
      <c r="A172" s="1"/>
      <c r="B172" s="5"/>
      <c r="C172" s="5"/>
      <c r="D172" s="4"/>
      <c r="E172" s="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x14ac:dyDescent="0.35">
      <c r="A173" s="1"/>
      <c r="B173" s="5"/>
      <c r="C173" s="5"/>
      <c r="D173" s="4"/>
      <c r="E173" s="5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x14ac:dyDescent="0.35">
      <c r="A174" s="1"/>
      <c r="B174" s="5"/>
      <c r="C174" s="5"/>
      <c r="D174" s="4"/>
      <c r="E174" s="5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x14ac:dyDescent="0.35">
      <c r="A175" s="1"/>
      <c r="B175" s="5"/>
      <c r="C175" s="5"/>
      <c r="D175" s="4"/>
      <c r="E175" s="5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x14ac:dyDescent="0.35">
      <c r="A176" s="1"/>
      <c r="B176" s="5"/>
      <c r="C176" s="5"/>
      <c r="D176" s="4"/>
      <c r="E176" s="5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x14ac:dyDescent="0.35">
      <c r="A177" s="1"/>
      <c r="B177" s="5"/>
      <c r="C177" s="5"/>
      <c r="D177" s="4"/>
      <c r="E177" s="5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x14ac:dyDescent="0.35">
      <c r="A178" s="1"/>
      <c r="B178" s="5"/>
      <c r="C178" s="5"/>
      <c r="D178" s="4"/>
      <c r="E178" s="5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x14ac:dyDescent="0.35">
      <c r="A179" s="1"/>
      <c r="B179" s="5"/>
      <c r="C179" s="5"/>
      <c r="D179" s="4"/>
      <c r="E179" s="5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x14ac:dyDescent="0.35">
      <c r="A180" s="1"/>
      <c r="B180" s="5"/>
      <c r="C180" s="5"/>
      <c r="D180" s="4"/>
      <c r="E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x14ac:dyDescent="0.35">
      <c r="A181" s="1"/>
      <c r="B181" s="5"/>
      <c r="C181" s="5"/>
      <c r="D181" s="4"/>
      <c r="E181" s="5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x14ac:dyDescent="0.35">
      <c r="A182" s="1"/>
      <c r="B182" s="5"/>
      <c r="C182" s="5"/>
      <c r="D182" s="4"/>
      <c r="E182" s="5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x14ac:dyDescent="0.35">
      <c r="A183" s="1"/>
      <c r="B183" s="5"/>
      <c r="C183" s="5"/>
      <c r="D183" s="4"/>
      <c r="E183" s="5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x14ac:dyDescent="0.35">
      <c r="A184" s="1"/>
      <c r="B184" s="5"/>
      <c r="C184" s="5"/>
      <c r="D184" s="4"/>
      <c r="E184" s="5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x14ac:dyDescent="0.35">
      <c r="A185" s="1"/>
      <c r="B185" s="5"/>
      <c r="C185" s="5"/>
      <c r="D185" s="4"/>
      <c r="E185" s="5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x14ac:dyDescent="0.35">
      <c r="A186" s="1"/>
      <c r="B186" s="5"/>
      <c r="C186" s="5"/>
      <c r="D186" s="4"/>
      <c r="E186" s="5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x14ac:dyDescent="0.35">
      <c r="A187" s="1"/>
      <c r="B187" s="5"/>
      <c r="C187" s="5"/>
      <c r="D187" s="4"/>
      <c r="E187" s="5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x14ac:dyDescent="0.35">
      <c r="A188" s="1"/>
      <c r="B188" s="5"/>
      <c r="C188" s="5"/>
      <c r="D188" s="4"/>
      <c r="E188" s="5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x14ac:dyDescent="0.35">
      <c r="A189" s="1"/>
      <c r="B189" s="5"/>
      <c r="C189" s="5"/>
      <c r="D189" s="4"/>
      <c r="E189" s="5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x14ac:dyDescent="0.35">
      <c r="A190" s="1"/>
      <c r="B190" s="5"/>
      <c r="C190" s="5"/>
      <c r="D190" s="4"/>
      <c r="E190" s="5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x14ac:dyDescent="0.35">
      <c r="A191" s="1"/>
      <c r="B191" s="5"/>
      <c r="C191" s="5"/>
      <c r="D191" s="4"/>
      <c r="E191" s="5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x14ac:dyDescent="0.35">
      <c r="A192" s="1"/>
      <c r="B192" s="5"/>
      <c r="C192" s="5"/>
      <c r="D192" s="4"/>
      <c r="E192" s="5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x14ac:dyDescent="0.35">
      <c r="A193" s="1"/>
      <c r="B193" s="5"/>
      <c r="C193" s="5"/>
      <c r="D193" s="4"/>
      <c r="E193" s="5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x14ac:dyDescent="0.35">
      <c r="A194" s="1"/>
      <c r="B194" s="5"/>
      <c r="C194" s="5"/>
      <c r="D194" s="4"/>
      <c r="E194" s="5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x14ac:dyDescent="0.35">
      <c r="A195" s="1"/>
      <c r="B195" s="5"/>
      <c r="C195" s="5"/>
      <c r="D195" s="4"/>
      <c r="E195" s="5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x14ac:dyDescent="0.35">
      <c r="A196" s="1"/>
      <c r="B196" s="5"/>
      <c r="C196" s="5"/>
      <c r="D196" s="4"/>
      <c r="E196" s="5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x14ac:dyDescent="0.35">
      <c r="A197" s="1"/>
      <c r="B197" s="5"/>
      <c r="C197" s="5"/>
      <c r="D197" s="4"/>
      <c r="E197" s="5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x14ac:dyDescent="0.35">
      <c r="A198" s="1"/>
      <c r="B198" s="5"/>
      <c r="C198" s="5"/>
      <c r="D198" s="4"/>
      <c r="E198" s="5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x14ac:dyDescent="0.35">
      <c r="A199" s="1"/>
      <c r="B199" s="5"/>
      <c r="C199" s="5"/>
      <c r="D199" s="4"/>
      <c r="E199" s="5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x14ac:dyDescent="0.35">
      <c r="A200" s="1"/>
      <c r="B200" s="5"/>
      <c r="C200" s="5"/>
      <c r="D200" s="4"/>
      <c r="E200" s="5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x14ac:dyDescent="0.35">
      <c r="A201" s="1"/>
      <c r="B201" s="5"/>
      <c r="C201" s="5"/>
      <c r="D201" s="4"/>
      <c r="E201" s="5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x14ac:dyDescent="0.35">
      <c r="A202" s="1"/>
      <c r="B202" s="5"/>
      <c r="C202" s="5"/>
      <c r="D202" s="4"/>
      <c r="E202" s="5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x14ac:dyDescent="0.35">
      <c r="A203" s="1"/>
      <c r="B203" s="5"/>
      <c r="C203" s="5"/>
      <c r="D203" s="4"/>
      <c r="E203" s="5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x14ac:dyDescent="0.35">
      <c r="A204" s="1"/>
      <c r="B204" s="5"/>
      <c r="C204" s="5"/>
      <c r="D204" s="4"/>
      <c r="E204" s="5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x14ac:dyDescent="0.35">
      <c r="A205" s="1"/>
      <c r="B205" s="5"/>
      <c r="C205" s="5"/>
      <c r="D205" s="4"/>
      <c r="E205" s="5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x14ac:dyDescent="0.35">
      <c r="A206" s="1"/>
      <c r="B206" s="5"/>
      <c r="C206" s="5"/>
      <c r="D206" s="4"/>
      <c r="E206" s="5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x14ac:dyDescent="0.35">
      <c r="A207" s="1"/>
      <c r="B207" s="5"/>
      <c r="C207" s="5"/>
      <c r="D207" s="4"/>
      <c r="E207" s="5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x14ac:dyDescent="0.35">
      <c r="A208" s="1"/>
      <c r="B208" s="5"/>
      <c r="C208" s="5"/>
      <c r="D208" s="4"/>
      <c r="E208" s="5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x14ac:dyDescent="0.35">
      <c r="A209" s="1"/>
      <c r="B209" s="5"/>
      <c r="C209" s="5"/>
      <c r="D209" s="4"/>
      <c r="E209" s="5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x14ac:dyDescent="0.35">
      <c r="A210" s="1"/>
      <c r="B210" s="5"/>
      <c r="C210" s="5"/>
      <c r="D210" s="4"/>
      <c r="E210" s="5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x14ac:dyDescent="0.35">
      <c r="A211" s="1"/>
      <c r="B211" s="5"/>
      <c r="C211" s="5"/>
      <c r="D211" s="4"/>
      <c r="E211" s="5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x14ac:dyDescent="0.35">
      <c r="A212" s="1"/>
      <c r="B212" s="5"/>
      <c r="C212" s="5"/>
      <c r="D212" s="4"/>
      <c r="E212" s="5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x14ac:dyDescent="0.35">
      <c r="A213" s="1"/>
      <c r="B213" s="5"/>
      <c r="C213" s="5"/>
      <c r="D213" s="4"/>
      <c r="E213" s="5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x14ac:dyDescent="0.35">
      <c r="A214" s="1"/>
      <c r="B214" s="5"/>
      <c r="C214" s="5"/>
      <c r="D214" s="4"/>
      <c r="E214" s="5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x14ac:dyDescent="0.35">
      <c r="A215" s="1"/>
      <c r="B215" s="5"/>
      <c r="C215" s="5"/>
      <c r="D215" s="4"/>
      <c r="E215" s="5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x14ac:dyDescent="0.35">
      <c r="A216" s="1"/>
      <c r="B216" s="5"/>
      <c r="C216" s="5"/>
      <c r="D216" s="4"/>
      <c r="E216" s="5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x14ac:dyDescent="0.35">
      <c r="A217" s="1"/>
      <c r="B217" s="5"/>
      <c r="C217" s="5"/>
      <c r="D217" s="4"/>
      <c r="E217" s="5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x14ac:dyDescent="0.35">
      <c r="A218" s="1"/>
      <c r="B218" s="5"/>
      <c r="C218" s="5"/>
      <c r="D218" s="4"/>
      <c r="E218" s="5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x14ac:dyDescent="0.35">
      <c r="A219" s="1"/>
      <c r="B219" s="5"/>
      <c r="C219" s="5"/>
      <c r="D219" s="4"/>
      <c r="E219" s="5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x14ac:dyDescent="0.35">
      <c r="A220" s="1"/>
      <c r="B220" s="5"/>
      <c r="C220" s="5"/>
      <c r="D220" s="4"/>
      <c r="E220" s="5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x14ac:dyDescent="0.35">
      <c r="A221" s="1"/>
      <c r="B221" s="5"/>
      <c r="C221" s="5"/>
      <c r="D221" s="4"/>
      <c r="E221" s="5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x14ac:dyDescent="0.35">
      <c r="A222" s="1"/>
      <c r="B222" s="5"/>
      <c r="C222" s="5"/>
      <c r="D222" s="4"/>
      <c r="E222" s="5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x14ac:dyDescent="0.35">
      <c r="A223" s="1"/>
      <c r="B223" s="5"/>
      <c r="C223" s="5"/>
      <c r="D223" s="4"/>
      <c r="E223" s="5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x14ac:dyDescent="0.35">
      <c r="A224" s="1"/>
      <c r="B224" s="5"/>
      <c r="C224" s="5"/>
      <c r="D224" s="4"/>
      <c r="E224" s="5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x14ac:dyDescent="0.35">
      <c r="A225" s="1"/>
      <c r="B225" s="5"/>
      <c r="C225" s="5"/>
      <c r="D225" s="4"/>
      <c r="E225" s="5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x14ac:dyDescent="0.35">
      <c r="A226" s="1"/>
      <c r="B226" s="5"/>
      <c r="C226" s="5"/>
      <c r="D226" s="4"/>
      <c r="E226" s="5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x14ac:dyDescent="0.35">
      <c r="A227" s="1"/>
      <c r="B227" s="5"/>
      <c r="C227" s="5"/>
      <c r="D227" s="4"/>
      <c r="E227" s="5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x14ac:dyDescent="0.35">
      <c r="A228" s="1"/>
      <c r="B228" s="5"/>
      <c r="C228" s="5"/>
      <c r="D228" s="4"/>
      <c r="E228" s="5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x14ac:dyDescent="0.35">
      <c r="A229" s="1"/>
      <c r="B229" s="5"/>
      <c r="C229" s="5"/>
      <c r="D229" s="4"/>
      <c r="E229" s="5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x14ac:dyDescent="0.35">
      <c r="A230" s="1"/>
      <c r="B230" s="5"/>
      <c r="C230" s="5"/>
      <c r="D230" s="4"/>
      <c r="E230" s="5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x14ac:dyDescent="0.35">
      <c r="A231" s="1"/>
      <c r="B231" s="5"/>
      <c r="C231" s="5"/>
      <c r="D231" s="4"/>
      <c r="E231" s="5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x14ac:dyDescent="0.35">
      <c r="A232" s="1"/>
      <c r="B232" s="5"/>
      <c r="C232" s="5"/>
      <c r="D232" s="4"/>
      <c r="E232" s="5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x14ac:dyDescent="0.35">
      <c r="A233" s="1"/>
      <c r="B233" s="5"/>
      <c r="C233" s="5"/>
      <c r="D233" s="4"/>
      <c r="E233" s="5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x14ac:dyDescent="0.35">
      <c r="A234" s="1"/>
      <c r="B234" s="5"/>
      <c r="C234" s="5"/>
      <c r="D234" s="4"/>
      <c r="E234" s="5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x14ac:dyDescent="0.35">
      <c r="A235" s="1"/>
      <c r="B235" s="5"/>
      <c r="C235" s="5"/>
      <c r="D235" s="4"/>
      <c r="E235" s="5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x14ac:dyDescent="0.35">
      <c r="A236" s="1"/>
      <c r="B236" s="5"/>
      <c r="C236" s="5"/>
      <c r="D236" s="4"/>
      <c r="E236" s="5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x14ac:dyDescent="0.35">
      <c r="A237" s="1"/>
      <c r="B237" s="5"/>
      <c r="C237" s="5"/>
      <c r="D237" s="4"/>
      <c r="E237" s="5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x14ac:dyDescent="0.35">
      <c r="A238" s="1"/>
      <c r="B238" s="5"/>
      <c r="C238" s="5"/>
      <c r="D238" s="4"/>
      <c r="E238" s="5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x14ac:dyDescent="0.35">
      <c r="A239" s="1"/>
      <c r="B239" s="5"/>
      <c r="C239" s="5"/>
      <c r="D239" s="4"/>
      <c r="E239" s="5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x14ac:dyDescent="0.35">
      <c r="A240" s="1"/>
      <c r="B240" s="5"/>
      <c r="C240" s="5"/>
      <c r="D240" s="4"/>
      <c r="E240" s="5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x14ac:dyDescent="0.35">
      <c r="A241" s="1"/>
      <c r="B241" s="5"/>
      <c r="C241" s="5"/>
      <c r="D241" s="4"/>
      <c r="E241" s="5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x14ac:dyDescent="0.35">
      <c r="A242" s="1"/>
      <c r="B242" s="5"/>
      <c r="C242" s="5"/>
      <c r="D242" s="4"/>
      <c r="E242" s="5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x14ac:dyDescent="0.35">
      <c r="A243" s="1"/>
      <c r="B243" s="5"/>
      <c r="C243" s="5"/>
      <c r="D243" s="4"/>
      <c r="E243" s="5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x14ac:dyDescent="0.35">
      <c r="A244" s="1"/>
      <c r="B244" s="5"/>
      <c r="C244" s="5"/>
      <c r="D244" s="4"/>
      <c r="E244" s="5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x14ac:dyDescent="0.35">
      <c r="A245" s="1"/>
      <c r="B245" s="5"/>
      <c r="C245" s="5"/>
      <c r="D245" s="4"/>
      <c r="E245" s="5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x14ac:dyDescent="0.35">
      <c r="A246" s="1"/>
      <c r="B246" s="5"/>
      <c r="C246" s="5"/>
      <c r="D246" s="4"/>
      <c r="E246" s="5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x14ac:dyDescent="0.35">
      <c r="A247" s="1"/>
      <c r="B247" s="5"/>
      <c r="C247" s="5"/>
      <c r="D247" s="4"/>
      <c r="E247" s="5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x14ac:dyDescent="0.35">
      <c r="A248" s="1"/>
      <c r="B248" s="5"/>
      <c r="C248" s="5"/>
      <c r="D248" s="4"/>
      <c r="E248" s="5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x14ac:dyDescent="0.35">
      <c r="A249" s="1"/>
      <c r="B249" s="5"/>
      <c r="C249" s="5"/>
      <c r="D249" s="4"/>
      <c r="E249" s="5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x14ac:dyDescent="0.35">
      <c r="A250" s="1"/>
      <c r="B250" s="5"/>
      <c r="C250" s="5"/>
      <c r="D250" s="4"/>
      <c r="E250" s="5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x14ac:dyDescent="0.35">
      <c r="A251" s="1"/>
      <c r="B251" s="5"/>
      <c r="C251" s="5"/>
      <c r="D251" s="4"/>
      <c r="E251" s="5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x14ac:dyDescent="0.35">
      <c r="A252" s="1"/>
      <c r="B252" s="5"/>
      <c r="C252" s="5"/>
      <c r="D252" s="4"/>
      <c r="E252" s="5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x14ac:dyDescent="0.35">
      <c r="A253" s="1"/>
      <c r="B253" s="5"/>
      <c r="C253" s="5"/>
      <c r="D253" s="4"/>
      <c r="E253" s="5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x14ac:dyDescent="0.35">
      <c r="A254" s="1"/>
      <c r="B254" s="5"/>
      <c r="C254" s="5"/>
      <c r="D254" s="4"/>
      <c r="E254" s="5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x14ac:dyDescent="0.35">
      <c r="A255" s="1"/>
      <c r="B255" s="5"/>
      <c r="C255" s="5"/>
      <c r="D255" s="4"/>
      <c r="E255" s="5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x14ac:dyDescent="0.35">
      <c r="A256" s="1"/>
      <c r="B256" s="5"/>
      <c r="C256" s="5"/>
      <c r="D256" s="4"/>
      <c r="E256" s="5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x14ac:dyDescent="0.35">
      <c r="A257" s="1"/>
      <c r="B257" s="5"/>
      <c r="C257" s="5"/>
      <c r="D257" s="4"/>
      <c r="E257" s="5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x14ac:dyDescent="0.35">
      <c r="A258" s="1"/>
      <c r="B258" s="5"/>
      <c r="C258" s="5"/>
      <c r="D258" s="4"/>
      <c r="E258" s="5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x14ac:dyDescent="0.35">
      <c r="A259" s="1"/>
      <c r="B259" s="5"/>
      <c r="C259" s="5"/>
      <c r="D259" s="4"/>
      <c r="E259" s="5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x14ac:dyDescent="0.35">
      <c r="A260" s="1"/>
      <c r="B260" s="5"/>
      <c r="C260" s="5"/>
      <c r="D260" s="4"/>
      <c r="E260" s="5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x14ac:dyDescent="0.35">
      <c r="A261" s="1"/>
      <c r="B261" s="5"/>
      <c r="C261" s="5"/>
      <c r="D261" s="4"/>
      <c r="E261" s="5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x14ac:dyDescent="0.35">
      <c r="A262" s="1"/>
      <c r="B262" s="5"/>
      <c r="C262" s="5"/>
      <c r="D262" s="4"/>
      <c r="E262" s="5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x14ac:dyDescent="0.35">
      <c r="A263" s="1"/>
      <c r="B263" s="5"/>
      <c r="C263" s="5"/>
      <c r="D263" s="4"/>
      <c r="E263" s="5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x14ac:dyDescent="0.35">
      <c r="A264" s="1"/>
      <c r="B264" s="5"/>
      <c r="C264" s="5"/>
      <c r="D264" s="4"/>
      <c r="E264" s="5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x14ac:dyDescent="0.35">
      <c r="A265" s="1"/>
      <c r="B265" s="5"/>
      <c r="C265" s="5"/>
      <c r="D265" s="4"/>
      <c r="E265" s="5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x14ac:dyDescent="0.35">
      <c r="A266" s="1"/>
      <c r="B266" s="5"/>
      <c r="C266" s="5"/>
      <c r="D266" s="4"/>
      <c r="E266" s="5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x14ac:dyDescent="0.35">
      <c r="A267" s="1"/>
      <c r="B267" s="5"/>
      <c r="C267" s="5"/>
      <c r="D267" s="4"/>
      <c r="E267" s="5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x14ac:dyDescent="0.35">
      <c r="A268" s="1"/>
      <c r="B268" s="5"/>
      <c r="C268" s="5"/>
      <c r="D268" s="4"/>
      <c r="E268" s="5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x14ac:dyDescent="0.35">
      <c r="A269" s="1"/>
      <c r="B269" s="5"/>
      <c r="C269" s="5"/>
      <c r="D269" s="4"/>
      <c r="E269" s="5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x14ac:dyDescent="0.35">
      <c r="A270" s="1"/>
      <c r="B270" s="5"/>
      <c r="C270" s="5"/>
      <c r="D270" s="4"/>
      <c r="E270" s="5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x14ac:dyDescent="0.35">
      <c r="A271" s="1"/>
      <c r="B271" s="5"/>
      <c r="C271" s="5"/>
      <c r="D271" s="4"/>
      <c r="E271" s="5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x14ac:dyDescent="0.35">
      <c r="A272" s="1"/>
      <c r="B272" s="5"/>
      <c r="C272" s="5"/>
      <c r="D272" s="4"/>
      <c r="E272" s="5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</sheetData>
  <sheetProtection algorithmName="SHA-512" hashValue="dzO4EyJFisz0cPhZw/h+DrTJP0mlP4gRmkQAFH6sb2ijyGR7ZnrSWyglEy4ycSp6Nefkv4466ItbzfpHG+UWgg==" saltValue="/NZdxHn7eHyjVbN8kmA0ag==" spinCount="100000" sheet="1" objects="1" scenarios="1"/>
  <conditionalFormatting sqref="D13:E13">
    <cfRule type="cellIs" dxfId="3" priority="1" operator="between">
      <formula>0</formula>
      <formula>$D$7</formula>
    </cfRule>
    <cfRule type="cellIs" dxfId="2" priority="4" stopIfTrue="1" operator="between">
      <formula>$D$7</formula>
      <formula>100000</formula>
    </cfRule>
  </conditionalFormatting>
  <conditionalFormatting sqref="D27:E27">
    <cfRule type="cellIs" dxfId="1" priority="5" operator="between">
      <formula>$D$21</formula>
      <formula>100000</formula>
    </cfRule>
    <cfRule type="cellIs" dxfId="0" priority="13" operator="between">
      <formula>0</formula>
      <formula>"&lt;$D$25"</formula>
    </cfRule>
  </conditionalFormatting>
  <hyperlinks>
    <hyperlink ref="F30" r:id="rId1" xr:uid="{9DB70D26-1904-462A-ABDA-E781612082D5}"/>
    <hyperlink ref="F10" r:id="rId2" location="!/" display="https://intermediary.mortgagehub.leedsbuildingsociety.co.uk/ - !/" xr:uid="{D554E589-7385-4B1F-B78D-121BBE157EC8}"/>
    <hyperlink ref="F15" r:id="rId3" xr:uid="{0B8EAEC9-98DB-49E3-B309-831030A46288}"/>
    <hyperlink ref="F25" r:id="rId4" xr:uid="{8B0A8921-0B41-4D07-AF3D-D2C776C9C793}"/>
  </hyperlinks>
  <pageMargins left="0.7" right="0.7" top="0.75" bottom="0.75" header="0.3" footer="0.3"/>
  <pageSetup paperSize="9" orientation="portrait" r:id="rId5"/>
  <drawing r:id="rId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6D607-7B40-4565-87CE-69B8D05801F9}">
  <dimension ref="B4:M32"/>
  <sheetViews>
    <sheetView zoomScale="70" zoomScaleNormal="70" workbookViewId="0">
      <selection activeCell="F35" sqref="F35"/>
    </sheetView>
  </sheetViews>
  <sheetFormatPr defaultRowHeight="14.5" x14ac:dyDescent="0.35"/>
  <cols>
    <col min="2" max="2" width="33.81640625" customWidth="1"/>
    <col min="3" max="3" width="27.54296875" bestFit="1" customWidth="1"/>
    <col min="4" max="4" width="22.1796875" bestFit="1" customWidth="1"/>
    <col min="5" max="5" width="22.453125" bestFit="1" customWidth="1"/>
    <col min="6" max="6" width="33" customWidth="1"/>
    <col min="7" max="7" width="27.1796875" bestFit="1" customWidth="1"/>
    <col min="8" max="8" width="14.453125" bestFit="1" customWidth="1"/>
    <col min="9" max="9" width="13.26953125" bestFit="1" customWidth="1"/>
    <col min="10" max="10" width="57.7265625" customWidth="1"/>
    <col min="11" max="11" width="45.453125" bestFit="1" customWidth="1"/>
    <col min="12" max="12" width="27.54296875" bestFit="1" customWidth="1"/>
    <col min="13" max="13" width="21" bestFit="1" customWidth="1"/>
    <col min="14" max="14" width="21.453125" bestFit="1" customWidth="1"/>
    <col min="15" max="16" width="26.26953125" bestFit="1" customWidth="1"/>
    <col min="17" max="17" width="31.7265625" bestFit="1" customWidth="1"/>
  </cols>
  <sheetData>
    <row r="4" spans="3:13" ht="15" thickBot="1" x14ac:dyDescent="0.4">
      <c r="C4" t="s">
        <v>51</v>
      </c>
    </row>
    <row r="5" spans="3:13" ht="15" thickBot="1" x14ac:dyDescent="0.4">
      <c r="C5" s="108" t="s">
        <v>52</v>
      </c>
      <c r="D5" s="109"/>
      <c r="E5" s="109"/>
      <c r="F5" s="109"/>
      <c r="G5" s="110"/>
      <c r="J5" s="89" t="s">
        <v>53</v>
      </c>
      <c r="K5" s="90" t="s">
        <v>54</v>
      </c>
      <c r="L5" s="91" t="s">
        <v>55</v>
      </c>
      <c r="M5" s="91" t="s">
        <v>56</v>
      </c>
    </row>
    <row r="6" spans="3:13" x14ac:dyDescent="0.35">
      <c r="C6" s="111"/>
      <c r="D6" s="112"/>
      <c r="E6" s="112"/>
      <c r="F6" s="112"/>
      <c r="G6" s="113"/>
      <c r="J6" s="88" t="s">
        <v>57</v>
      </c>
      <c r="K6" s="92">
        <f>MAX((G12+G11),G16)</f>
        <v>5</v>
      </c>
      <c r="L6" s="93">
        <f>MAX((G12+G11),G16)</f>
        <v>5</v>
      </c>
      <c r="M6" s="93">
        <f>MAX((G12+G11),G16)</f>
        <v>5</v>
      </c>
    </row>
    <row r="7" spans="3:13" x14ac:dyDescent="0.35">
      <c r="C7" s="114" t="s">
        <v>58</v>
      </c>
      <c r="D7" s="115"/>
      <c r="E7" s="115"/>
      <c r="F7" s="115"/>
      <c r="G7" s="76">
        <v>5.5</v>
      </c>
      <c r="J7" s="86" t="s">
        <v>59</v>
      </c>
      <c r="K7" s="94">
        <f>MAX((G12+G9),G18)</f>
        <v>5.5</v>
      </c>
      <c r="L7" s="95">
        <f>MAX((G12+G9),G18)</f>
        <v>5.5</v>
      </c>
      <c r="M7" s="95">
        <f>MAX((G12+G9),G18)</f>
        <v>5.5</v>
      </c>
    </row>
    <row r="8" spans="3:13" x14ac:dyDescent="0.35">
      <c r="C8" s="114" t="s">
        <v>60</v>
      </c>
      <c r="D8" s="115"/>
      <c r="E8" s="115"/>
      <c r="F8" s="115"/>
      <c r="G8" s="76">
        <v>3.5</v>
      </c>
      <c r="J8" s="86" t="s">
        <v>61</v>
      </c>
      <c r="K8" s="94">
        <f>MAX((G8+G10),G19)</f>
        <v>5.5</v>
      </c>
      <c r="L8" s="95">
        <f>MAX((G8+G10),G19)</f>
        <v>5.5</v>
      </c>
      <c r="M8" s="95">
        <f>MAX((G8+G10),G19)</f>
        <v>5.5</v>
      </c>
    </row>
    <row r="9" spans="3:13" x14ac:dyDescent="0.35">
      <c r="C9" s="114" t="s">
        <v>62</v>
      </c>
      <c r="D9" s="115"/>
      <c r="E9" s="115"/>
      <c r="F9" s="115"/>
      <c r="G9" s="76">
        <v>0.5</v>
      </c>
      <c r="J9" s="86" t="s">
        <v>63</v>
      </c>
      <c r="K9" s="94">
        <f>(G23+G24)</f>
        <v>10.29</v>
      </c>
      <c r="L9" s="95">
        <f>(G23+G24)</f>
        <v>10.29</v>
      </c>
      <c r="M9" s="95">
        <f>(G23+G24)</f>
        <v>10.29</v>
      </c>
    </row>
    <row r="10" spans="3:13" x14ac:dyDescent="0.35">
      <c r="C10" s="114" t="s">
        <v>64</v>
      </c>
      <c r="D10" s="115"/>
      <c r="E10" s="115"/>
      <c r="F10" s="115"/>
      <c r="G10" s="76">
        <v>2</v>
      </c>
      <c r="J10" s="86" t="s">
        <v>65</v>
      </c>
      <c r="K10" s="94">
        <f>MAX((G25+Parameters!G13),Parameters!G16)</f>
        <v>5</v>
      </c>
      <c r="L10" s="95">
        <f>MAX((G26+Parameters!G13),Parameters!G16)</f>
        <v>5</v>
      </c>
      <c r="M10" s="95">
        <f>MAX((G27+Parameters!G13),Parameters!G16)</f>
        <v>5</v>
      </c>
    </row>
    <row r="11" spans="3:13" x14ac:dyDescent="0.35">
      <c r="C11" s="119" t="s">
        <v>66</v>
      </c>
      <c r="D11" s="120"/>
      <c r="E11" s="120"/>
      <c r="F11" s="121"/>
      <c r="G11" s="76">
        <v>0</v>
      </c>
      <c r="J11" s="86" t="s">
        <v>67</v>
      </c>
      <c r="K11" s="94">
        <f>MAX((G25+G9),G18)</f>
        <v>5.5</v>
      </c>
      <c r="L11" s="95">
        <f>MAX((G26+G9),G18)</f>
        <v>5.5</v>
      </c>
      <c r="M11" s="95">
        <f>(G27+G9)</f>
        <v>0.5</v>
      </c>
    </row>
    <row r="12" spans="3:13" x14ac:dyDescent="0.35">
      <c r="C12" s="114" t="s">
        <v>68</v>
      </c>
      <c r="D12" s="115"/>
      <c r="E12" s="115"/>
      <c r="F12" s="115"/>
      <c r="G12" s="76">
        <v>4.5</v>
      </c>
      <c r="J12" s="86" t="s">
        <v>69</v>
      </c>
      <c r="K12" s="94">
        <f>MAX((G25+G11),G17)</f>
        <v>5</v>
      </c>
      <c r="L12" s="95">
        <f>MAX((G26+G11),G17)</f>
        <v>5</v>
      </c>
      <c r="M12" s="95">
        <f>MAX((G27+G11),G17)</f>
        <v>5</v>
      </c>
    </row>
    <row r="13" spans="3:13" ht="15" thickBot="1" x14ac:dyDescent="0.4">
      <c r="C13" s="114" t="s">
        <v>70</v>
      </c>
      <c r="D13" s="115"/>
      <c r="E13" s="115"/>
      <c r="F13" s="115"/>
      <c r="G13" s="76">
        <v>0</v>
      </c>
      <c r="J13" s="87" t="s">
        <v>71</v>
      </c>
      <c r="K13" s="96">
        <f>MAX((G25+G10),G19)</f>
        <v>5.5</v>
      </c>
      <c r="L13" s="97">
        <f>MAX((G26+G10),G19)</f>
        <v>5.5</v>
      </c>
      <c r="M13" s="97">
        <f>MAX((G27+G10),G19)</f>
        <v>5.5</v>
      </c>
    </row>
    <row r="14" spans="3:13" ht="15" thickBot="1" x14ac:dyDescent="0.4">
      <c r="C14" s="116" t="s">
        <v>72</v>
      </c>
      <c r="D14" s="117"/>
      <c r="E14" s="117"/>
      <c r="F14" s="118"/>
      <c r="G14" s="77">
        <v>0</v>
      </c>
      <c r="J14" s="102" t="s">
        <v>89</v>
      </c>
      <c r="K14" s="96">
        <f>MAX((G25+G10),G19)</f>
        <v>5.5</v>
      </c>
      <c r="L14" s="97">
        <f>MAX((G26+G10),G19)</f>
        <v>5.5</v>
      </c>
      <c r="M14" s="97">
        <f>MAX((G27+G10),G19)</f>
        <v>5.5</v>
      </c>
    </row>
    <row r="15" spans="3:13" ht="15" thickBot="1" x14ac:dyDescent="0.4">
      <c r="C15" s="124" t="s">
        <v>73</v>
      </c>
      <c r="D15" s="125"/>
      <c r="E15" s="125"/>
      <c r="F15" s="125"/>
      <c r="G15" s="77">
        <v>5.5</v>
      </c>
      <c r="J15" s="83" t="s">
        <v>74</v>
      </c>
      <c r="K15" s="80" t="e">
        <f>VLOOKUP('BTL Calculator'!B9,Parameters!J6:K14,2,FALSE)</f>
        <v>#N/A</v>
      </c>
    </row>
    <row r="16" spans="3:13" ht="15" thickBot="1" x14ac:dyDescent="0.4">
      <c r="C16" s="124" t="s">
        <v>75</v>
      </c>
      <c r="D16" s="125"/>
      <c r="E16" s="125"/>
      <c r="F16" s="125"/>
      <c r="G16" s="77">
        <v>5</v>
      </c>
      <c r="J16" s="84" t="s">
        <v>76</v>
      </c>
      <c r="K16" s="81" t="e">
        <f>VLOOKUP('Holiday Let &amp; HMO'!B9,Parameters!J6:L14,3,FALSE)</f>
        <v>#N/A</v>
      </c>
    </row>
    <row r="17" spans="2:11" ht="15" thickBot="1" x14ac:dyDescent="0.4">
      <c r="C17" s="124" t="s">
        <v>77</v>
      </c>
      <c r="D17" s="125"/>
      <c r="E17" s="125"/>
      <c r="F17" s="125"/>
      <c r="G17" s="77">
        <v>5</v>
      </c>
      <c r="J17" s="85" t="s">
        <v>78</v>
      </c>
      <c r="K17" s="82" t="e">
        <f>VLOOKUP('Ltd Co BTL'!B9,Parameters!J6:M14,4,FALSE)</f>
        <v>#N/A</v>
      </c>
    </row>
    <row r="18" spans="2:11" x14ac:dyDescent="0.35">
      <c r="C18" s="124" t="s">
        <v>79</v>
      </c>
      <c r="D18" s="125"/>
      <c r="E18" s="125"/>
      <c r="F18" s="125"/>
      <c r="G18" s="77">
        <v>5.5</v>
      </c>
    </row>
    <row r="19" spans="2:11" ht="15" thickBot="1" x14ac:dyDescent="0.4">
      <c r="C19" s="126" t="s">
        <v>80</v>
      </c>
      <c r="D19" s="127"/>
      <c r="E19" s="127"/>
      <c r="F19" s="127"/>
      <c r="G19" s="78">
        <v>5.5</v>
      </c>
    </row>
    <row r="20" spans="2:11" x14ac:dyDescent="0.35">
      <c r="C20" s="70"/>
      <c r="D20" s="70"/>
      <c r="E20" s="69"/>
      <c r="F20" s="69"/>
      <c r="G20" s="69"/>
    </row>
    <row r="21" spans="2:11" ht="15" thickBot="1" x14ac:dyDescent="0.4">
      <c r="C21" s="70"/>
      <c r="D21" s="70"/>
      <c r="E21" s="69"/>
      <c r="F21" s="69"/>
      <c r="G21" s="69"/>
    </row>
    <row r="22" spans="2:11" x14ac:dyDescent="0.35">
      <c r="C22" s="70"/>
      <c r="D22" s="70"/>
      <c r="E22" s="69"/>
      <c r="F22" s="122" t="s">
        <v>81</v>
      </c>
      <c r="G22" s="123"/>
    </row>
    <row r="23" spans="2:11" x14ac:dyDescent="0.35">
      <c r="C23" s="70"/>
      <c r="D23" s="70"/>
      <c r="E23" s="69"/>
      <c r="F23" s="72" t="s">
        <v>63</v>
      </c>
      <c r="G23" s="76">
        <v>8.2899999999999991</v>
      </c>
    </row>
    <row r="24" spans="2:11" ht="15" thickBot="1" x14ac:dyDescent="0.4">
      <c r="C24" s="70"/>
      <c r="D24" s="71"/>
      <c r="E24" s="69"/>
      <c r="F24" s="73" t="s">
        <v>82</v>
      </c>
      <c r="G24" s="98">
        <v>2</v>
      </c>
    </row>
    <row r="25" spans="2:11" x14ac:dyDescent="0.35">
      <c r="B25" s="74" t="s">
        <v>83</v>
      </c>
      <c r="C25" s="70"/>
      <c r="D25" s="70"/>
      <c r="E25" s="69"/>
      <c r="F25" s="79" t="s">
        <v>84</v>
      </c>
      <c r="G25" s="99">
        <f>'BTL Calculator'!F6*100</f>
        <v>0</v>
      </c>
    </row>
    <row r="26" spans="2:11" ht="29" x14ac:dyDescent="0.35">
      <c r="B26" s="75" t="s">
        <v>85</v>
      </c>
      <c r="C26" s="70"/>
      <c r="D26" s="70"/>
      <c r="E26" s="69"/>
      <c r="F26" s="72" t="s">
        <v>86</v>
      </c>
      <c r="G26" s="100">
        <f>'Holiday Let &amp; HMO'!F6*100</f>
        <v>0</v>
      </c>
    </row>
    <row r="27" spans="2:11" ht="15" thickBot="1" x14ac:dyDescent="0.4">
      <c r="C27" s="70"/>
      <c r="D27" s="70"/>
      <c r="E27" s="69"/>
      <c r="F27" s="73" t="s">
        <v>87</v>
      </c>
      <c r="G27" s="101">
        <f>'Ltd Co BTL'!F6*100</f>
        <v>0</v>
      </c>
    </row>
    <row r="28" spans="2:11" x14ac:dyDescent="0.35">
      <c r="C28" s="70"/>
      <c r="D28" s="70"/>
      <c r="E28" s="69"/>
      <c r="F28" s="69"/>
      <c r="G28" s="69"/>
    </row>
    <row r="29" spans="2:11" x14ac:dyDescent="0.35">
      <c r="C29" s="70"/>
      <c r="D29" s="70"/>
      <c r="E29" s="69"/>
      <c r="F29" s="69"/>
      <c r="G29" s="69"/>
    </row>
    <row r="30" spans="2:11" x14ac:dyDescent="0.35">
      <c r="C30" s="70"/>
      <c r="D30" s="70"/>
      <c r="E30" s="69"/>
      <c r="F30" s="69"/>
      <c r="G30" s="69"/>
    </row>
    <row r="31" spans="2:11" x14ac:dyDescent="0.35">
      <c r="C31" s="70"/>
      <c r="D31" s="70"/>
      <c r="E31" s="69"/>
      <c r="F31" s="69"/>
      <c r="G31" s="69"/>
    </row>
    <row r="32" spans="2:11" x14ac:dyDescent="0.35">
      <c r="C32" s="70"/>
      <c r="D32" s="70"/>
      <c r="E32" s="69"/>
      <c r="F32" s="69"/>
      <c r="G32" s="69"/>
    </row>
  </sheetData>
  <mergeCells count="15">
    <mergeCell ref="C13:F13"/>
    <mergeCell ref="C14:F14"/>
    <mergeCell ref="C9:F9"/>
    <mergeCell ref="C11:F11"/>
    <mergeCell ref="F22:G22"/>
    <mergeCell ref="C15:F15"/>
    <mergeCell ref="C16:F16"/>
    <mergeCell ref="C17:F17"/>
    <mergeCell ref="C18:F18"/>
    <mergeCell ref="C19:F19"/>
    <mergeCell ref="C5:G6"/>
    <mergeCell ref="C7:F7"/>
    <mergeCell ref="C8:F8"/>
    <mergeCell ref="C10:F10"/>
    <mergeCell ref="C12:F1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529668C8349348912D1FBE03A61A5E" ma:contentTypeVersion="13" ma:contentTypeDescription="Create a new document." ma:contentTypeScope="" ma:versionID="d3850ffd516d79e951177a91581c7a7c">
  <xsd:schema xmlns:xsd="http://www.w3.org/2001/XMLSchema" xmlns:xs="http://www.w3.org/2001/XMLSchema" xmlns:p="http://schemas.microsoft.com/office/2006/metadata/properties" xmlns:ns3="cd6629e8-ef14-40dd-9138-71d8f1173f7c" xmlns:ns4="6043c97b-504a-4ebb-8cc4-e8091321a454" targetNamespace="http://schemas.microsoft.com/office/2006/metadata/properties" ma:root="true" ma:fieldsID="f9129d826f832cd2629632927c59f6aa" ns3:_="" ns4:_="">
    <xsd:import namespace="cd6629e8-ef14-40dd-9138-71d8f1173f7c"/>
    <xsd:import namespace="6043c97b-504a-4ebb-8cc4-e8091321a45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6629e8-ef14-40dd-9138-71d8f1173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5" nillable="true" ma:displayName="_activity" ma:hidden="true" ma:internalName="_activity">
      <xsd:simpleType>
        <xsd:restriction base="dms:Note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3c97b-504a-4ebb-8cc4-e8091321a45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d6629e8-ef14-40dd-9138-71d8f1173f7c" xsi:nil="true"/>
  </documentManagement>
</p:properties>
</file>

<file path=customXml/itemProps1.xml><?xml version="1.0" encoding="utf-8"?>
<ds:datastoreItem xmlns:ds="http://schemas.openxmlformats.org/officeDocument/2006/customXml" ds:itemID="{2C64E351-6A90-4D5A-BAD8-2320FEF745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6629e8-ef14-40dd-9138-71d8f1173f7c"/>
    <ds:schemaRef ds:uri="6043c97b-504a-4ebb-8cc4-e8091321a4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7478C-762C-46C0-B94E-5EA5481D02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3F14A7-AD3E-4BDF-AFB7-3454EA56631F}">
  <ds:schemaRefs>
    <ds:schemaRef ds:uri="http://schemas.microsoft.com/office/2006/metadata/properties"/>
    <ds:schemaRef ds:uri="http://schemas.microsoft.com/office/infopath/2007/PartnerControls"/>
    <ds:schemaRef ds:uri="cd6629e8-ef14-40dd-9138-71d8f1173f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BTL Calculator</vt:lpstr>
      <vt:lpstr>Holiday Let &amp; HMO</vt:lpstr>
      <vt:lpstr>Ltd Co BTL</vt:lpstr>
      <vt:lpstr>Background BTL</vt:lpstr>
      <vt:lpstr>Parameters</vt:lpstr>
    </vt:vector>
  </TitlesOfParts>
  <Manager/>
  <Company>Leeds Building Society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Gabrielle Wright</dc:creator>
  <cp:keywords/>
  <dc:description/>
  <cp:lastModifiedBy>Erin Hill</cp:lastModifiedBy>
  <cp:revision/>
  <dcterms:created xsi:type="dcterms:W3CDTF">2021-03-06T10:57:01Z</dcterms:created>
  <dcterms:modified xsi:type="dcterms:W3CDTF">2025-02-27T09:05:38Z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14e5b3d-cd74-4692-bcd4-6ee138f3edc7_Enabled">
    <vt:lpwstr>true</vt:lpwstr>
  </property>
  <property fmtid="{D5CDD505-2E9C-101B-9397-08002B2CF9AE}" pid="3" name="MSIP_Label_114e5b3d-cd74-4692-bcd4-6ee138f3edc7_SetDate">
    <vt:lpwstr>2022-11-23T12:18:48Z</vt:lpwstr>
  </property>
  <property fmtid="{D5CDD505-2E9C-101B-9397-08002B2CF9AE}" pid="4" name="MSIP_Label_114e5b3d-cd74-4692-bcd4-6ee138f3edc7_Method">
    <vt:lpwstr>Standard</vt:lpwstr>
  </property>
  <property fmtid="{D5CDD505-2E9C-101B-9397-08002B2CF9AE}" pid="5" name="MSIP_Label_114e5b3d-cd74-4692-bcd4-6ee138f3edc7_Name">
    <vt:lpwstr>Internal</vt:lpwstr>
  </property>
  <property fmtid="{D5CDD505-2E9C-101B-9397-08002B2CF9AE}" pid="6" name="MSIP_Label_114e5b3d-cd74-4692-bcd4-6ee138f3edc7_SiteId">
    <vt:lpwstr>6e97e4e4-ed40-4c38-8b4d-283573e82080</vt:lpwstr>
  </property>
  <property fmtid="{D5CDD505-2E9C-101B-9397-08002B2CF9AE}" pid="7" name="MSIP_Label_114e5b3d-cd74-4692-bcd4-6ee138f3edc7_ActionId">
    <vt:lpwstr>608cfbbf-e0ce-4f7a-9c21-50535c5d6074</vt:lpwstr>
  </property>
  <property fmtid="{D5CDD505-2E9C-101B-9397-08002B2CF9AE}" pid="8" name="MSIP_Label_114e5b3d-cd74-4692-bcd4-6ee138f3edc7_ContentBits">
    <vt:lpwstr>0</vt:lpwstr>
  </property>
  <property fmtid="{D5CDD505-2E9C-101B-9397-08002B2CF9AE}" pid="9" name="ContentTypeId">
    <vt:lpwstr>0x010100BD529668C8349348912D1FBE03A61A5E</vt:lpwstr>
  </property>
</Properties>
</file>