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13013\Documents\Docs on site\"/>
    </mc:Choice>
  </mc:AlternateContent>
  <xr:revisionPtr revIDLastSave="0" documentId="8_{CBB85786-D7E3-4EFF-A0B6-DE43E09B1695}"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99" i="9"/>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7" i="9"/>
  <c r="F313" i="9"/>
  <c r="F322" i="9"/>
  <c r="F310" i="9"/>
  <c r="F328" i="9" s="1"/>
  <c r="F324" i="9"/>
  <c r="F319" i="9"/>
  <c r="F316" i="9"/>
  <c r="F312" i="9"/>
  <c r="F318" i="9"/>
  <c r="F326" i="9"/>
  <c r="F323" i="9"/>
  <c r="F325" i="9"/>
  <c r="F327" i="9"/>
  <c r="F314" i="9"/>
  <c r="F320" i="9"/>
  <c r="F315" i="9"/>
  <c r="F321" i="9"/>
  <c r="G323" i="9"/>
  <c r="G319" i="9"/>
  <c r="G311" i="9"/>
  <c r="G317" i="9"/>
  <c r="G320" i="9"/>
  <c r="G321" i="9"/>
  <c r="G316" i="9"/>
  <c r="G324" i="9"/>
  <c r="G322" i="9"/>
  <c r="G312" i="9"/>
  <c r="G318" i="9"/>
  <c r="G325" i="9"/>
  <c r="G327" i="9"/>
  <c r="G315" i="9"/>
  <c r="G313" i="9"/>
  <c r="G326" i="9"/>
  <c r="G314" i="9"/>
  <c r="G310" i="9"/>
  <c r="G328" i="9" s="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C293" i="8"/>
  <c r="D307" i="8"/>
  <c r="C307" i="8"/>
  <c r="C295" i="8"/>
  <c r="D291"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<sst xmlns="http://schemas.openxmlformats.org/spreadsheetml/2006/main" count="6695" uniqueCount="3144">
  <si>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</si>
  <si>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</si>
  <si>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</si>
  <si>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</si>
  <si>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</si>
  <si>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</si>
  <si>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</si>
  <si>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</si>
  <si>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</si>
  <si>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</si>
  <si>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</si>
  <si>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</si>
  <si>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</si>
  <si>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</si>
  <si>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</si>
  <si>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</si>
  <si>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</si>
  <si>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</si>
  <si>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</si>
  <si>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</si>
  <si>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</si>
  <si>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</si>
  <si>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</si>
  <si>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</si>
  <si>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</si>
  <si>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</si>
  <si>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</si>
  <si>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</si>
  <si>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</si>
  <si>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</si>
  <si>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</si>
  <si>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</si>
  <si>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</si>
  <si>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</si>
  <si>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</si>
  <si>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</si>
  <si>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</si>
  <si>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</si>
  <si>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</si>
  <si>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</si>
  <si>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</si>
  <si>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</si>
  <si>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</si>
  <si>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</si>
  <si>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</si>
  <si>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</si>
  <si>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</si>
  <si>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</si>
  <si>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</si>
  <si>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</si>
  <si>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</si>
  <si>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</si>
  <si>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</si>
  <si>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</si>
  <si>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</si>
  <si>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</si>
  <si>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</si>
  <si>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</si>
  <si>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</si>
  <si>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</si>
  <si>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</si>
  <si>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</si>
  <si>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</si>
  <si>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</si>
  <si>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</si>
  <si>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</si>
  <si>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</si>
  <si>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</si>
  <si>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</si>
  <si>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</si>
  <si>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</si>
  <si>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</si>
  <si>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</si>
  <si>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</si>
  <si>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</si>
  <si>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</si>
  <si>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</si>
  <si>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</si>
  <si>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</si>
  <si>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</si>
  <si>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</si>
  <si>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</si>
  <si>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</si>
  <si>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</si>
  <si>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</si>
  <si>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</si>
  <si>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</si>
  <si>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</si>
  <si>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</si>
  <si>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</si>
  <si>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</si>
  <si>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</si>
  <si>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</si>
  <si>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</si>
  <si>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</si>
  <si>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</si>
  <si>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</si>
  <si>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</si>
  <si>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</si>
  <si>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</si>
  <si>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</si>
  <si>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</si>
  <si>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</si>
  <si>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</si>
  <si>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</si>
  <si>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</si>
  <si>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</si>
  <si>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</si>
  <si>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</si>
  <si>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</si>
  <si>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</si>
  <si>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</si>
  <si>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</si>
  <si>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</si>
  <si>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</si>
  <si>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</si>
  <si>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</si>
  <si>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</si>
  <si>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</si>
  <si>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</si>
  <si>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</si>
  <si>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</si>
  <si>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</si>
  <si>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</si>
  <si>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</si>
  <si>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</si>
  <si>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</si>
  <si>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</si>
  <si>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</si>
  <si>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</si>
  <si>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</si>
  <si>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</si>
  <si>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</si>
  <si>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</si>
  <si>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</si>
  <si>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</si>
  <si>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</si>
  <si>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</si>
  <si>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</si>
  <si>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</si>
  <si>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</si>
  <si>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</si>
  <si>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</si>
  <si>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</si>
  <si>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</si>
  <si>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</si>
  <si>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</si>
  <si>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</si>
  <si>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</si>
  <si>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</si>
  <si>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</si>
  <si>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</si>
  <si>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</si>
  <si>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</si>
  <si>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</si>
  <si>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</si>
  <si>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</si>
  <si>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</si>
  <si>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</si>
  <si>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</si>
  <si>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</si>
  <si>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</si>
  <si>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</si>
  <si>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</si>
  <si>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</si>
  <si>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</si>
  <si>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</si>
  <si>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</si>
  <si>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</si>
  <si>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</si>
  <si>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</si>
  <si>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</si>
  <si>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</si>
  <si>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</si>
  <si>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</si>
  <si>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</si>
  <si>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</si>
  <si>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</si>
  <si>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</si>
  <si>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</si>
  <si>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</si>
  <si>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</si>
  <si>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</si>
  <si>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</si>
  <si>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</si>
  <si>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</si>
  <si>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</si>
  <si>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</si>
  <si>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</si>
  <si>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</si>
  <si>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</si>
  <si>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</si>
  <si>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</si>
  <si>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</si>
  <si>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</si>
  <si>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</si>
  <si>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</si>
  <si>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</si>
  <si>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</si>
  <si>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</si>
  <si>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</si>
  <si>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</si>
  <si>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</si>
  <si>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</si>
  <si>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</si>
  <si>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</si>
  <si>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</si>
  <si>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</si>
  <si>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</si>
  <si>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</si>
  <si>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</si>
  <si>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</si>
  <si>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</si>
  <si>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</si>
  <si>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</si>
  <si>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</si>
  <si>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</si>
  <si>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</si>
  <si>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</si>
  <si>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</si>
  <si>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</si>
  <si>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</si>
  <si>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</si>
  <si>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</si>
  <si>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</si>
  <si>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</si>
  <si>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</si>
  <si>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</si>
  <si>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</si>
  <si>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</si>
  <si>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</si>
  <si>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</si>
  <si>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</si>
  <si>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</si>
  <si>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</si>
  <si>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</si>
  <si>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</si>
  <si>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</si>
  <si>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</si>
  <si>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</si>
  <si>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</si>
  <si>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</si>
  <si>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</si>
  <si>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</si>
  <si>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</si>
  <si>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</si>
  <si>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</si>
  <si>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</si>
  <si>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</si>
  <si>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</si>
  <si>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</si>
  <si>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</si>
  <si>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</si>
  <si>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</si>
  <si>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</si>
  <si>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</si>
  <si>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</si>
  <si>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</si>
  <si>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</si>
  <si>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</si>
  <si>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</si>
  <si>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</si>
  <si>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</si>
  <si>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</si>
  <si>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</si>
  <si>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</si>
  <si>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</si>
  <si>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</si>
  <si>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</si>
  <si>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</si>
  <si>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</si>
  <si>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</si>
  <si>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</si>
  <si>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</si>
  <si>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</si>
  <si>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</si>
  <si>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</si>
  <si>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</si>
  <si>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</si>
  <si>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</si>
  <si>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</si>
  <si>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</si>
  <si>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</si>
  <si>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</si>
  <si>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</si>
  <si>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</si>
  <si>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</si>
  <si>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</si>
  <si>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</si>
  <si>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</si>
  <si>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</si>
  <si>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</si>
  <si>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</si>
  <si>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</si>
  <si>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</si>
  <si>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</si>
  <si>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</si>
  <si>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</si>
  <si>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</si>
  <si>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</si>
  <si>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</si>
  <si>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</si>
  <si>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</si>
  <si>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</si>
  <si>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</si>
  <si>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</si>
  <si>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</si>
  <si>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</si>
  <si>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</si>
  <si>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</si>
  <si>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</si>
  <si>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</si>
  <si>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</si>
  <si>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</si>
  <si>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</si>
  <si>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</si>
  <si>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</si>
  <si>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</si>
  <si>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</si>
  <si>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</si>
  <si>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</si>
  <si>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</si>
  <si>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</si>
  <si>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</si>
  <si>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</si>
  <si>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</si>
  <si>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</si>
  <si>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</si>
  <si>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</si>
  <si>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</si>
  <si>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</si>
  <si>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</si>
  <si>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</si>
  <si>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</si>
  <si>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</si>
  <si>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</si>
  <si>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</si>
  <si>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</si>
  <si>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</si>
  <si>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</si>
  <si>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</si>
  <si>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</si>
  <si>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</si>
  <si>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</si>
  <si>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</si>
  <si>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</si>
  <si>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</si>
  <si>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</si>
  <si>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</si>
  <si>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</si>
  <si>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</si>
  <si>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</si>
  <si>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</si>
  <si>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</si>
  <si>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</si>
  <si>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</si>
  <si>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</si>
  <si>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</si>
  <si>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</si>
  <si>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</si>
  <si>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</si>
  <si>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</si>
  <si>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</si>
  <si>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</si>
  <si>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</si>
  <si>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</si>
  <si>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</si>
  <si>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</si>
  <si>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</si>
  <si>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</si>
  <si>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</si>
  <si>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</si>
  <si>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</si>
  <si>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</si>
  <si>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</si>
  <si>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</si>
  <si>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</si>
  <si>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</si>
  <si>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</si>
  <si>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</si>
  <si>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</si>
  <si>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</si>
  <si>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</si>
  <si>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</si>
  <si>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</si>
  <si>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</si>
  <si>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</si>
  <si>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</si>
  <si>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</si>
  <si>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</si>
  <si>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</si>
  <si>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</si>
  <si>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</si>
  <si>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</si>
  <si>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</si>
  <si>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</si>
  <si>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</si>
  <si>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</si>
  <si>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</si>
  <si>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</si>
  <si>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</si>
  <si>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</si>
  <si>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</si>
  <si>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</si>
  <si>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</si>
  <si>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</si>
  <si>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</si>
  <si>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</si>
  <si>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</si>
  <si>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</si>
  <si>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</si>
  <si>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</si>
  <si>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</si>
  <si>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</si>
  <si>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</si>
  <si>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</si>
  <si>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</si>
  <si>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</si>
  <si>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</si>
  <si>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</si>
  <si>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</si>
  <si>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</si>
  <si>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</si>
  <si>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</si>
  <si>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</si>
  <si>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</si>
  <si>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</si>
  <si>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</si>
  <si>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</si>
  <si>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</si>
  <si>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</si>
  <si>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</si>
  <si>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</si>
  <si>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</si>
  <si>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</si>
  <si>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</si>
  <si>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</si>
  <si>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</si>
  <si>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</si>
  <si>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</si>
  <si>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</si>
  <si>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</si>
  <si>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</si>
  <si>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</si>
  <si>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</si>
  <si>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</si>
  <si>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</si>
  <si>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</si>
  <si>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</si>
  <si>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</si>
  <si>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</si>
  <si>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</si>
  <si>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</si>
  <si>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</si>
  <si>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</si>
  <si>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</si>
  <si>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</si>
  <si>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</si>
  <si>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</si>
  <si>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</si>
  <si>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</si>
  <si>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</si>
  <si>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</si>
  <si>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</si>
  <si>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</si>
  <si>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</si>
  <si>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</si>
  <si>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</si>
  <si>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</si>
  <si>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</si>
  <si>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</si>
  <si>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</si>
  <si>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</si>
  <si>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</si>
  <si>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</si>
  <si>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</si>
  <si>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</si>
  <si>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</si>
  <si>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</si>
  <si>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</si>
  <si>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</si>
  <si>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</si>
  <si>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</si>
  <si>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</si>
  <si>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</si>
  <si>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</si>
  <si>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</si>
  <si>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</si>
  <si>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</si>
  <si>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</si>
  <si>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</si>
  <si>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</si>
  <si>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</si>
  <si>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</si>
  <si>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</si>
  <si>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</si>
  <si>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</si>
  <si>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</si>
  <si>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</si>
  <si>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</si>
  <si>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</si>
  <si>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</si>
  <si>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</si>
  <si>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</si>
  <si>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</si>
  <si>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</si>
  <si>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</si>
  <si>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</si>
  <si>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</si>
  <si>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</si>
  <si>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</si>
  <si>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</si>
  <si>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</si>
  <si>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</si>
  <si>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</si>
  <si>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</si>
  <si>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</si>
  <si>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</si>
  <si>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</si>
  <si>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</si>
  <si>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</si>
  <si>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</si>
  <si>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</si>
  <si>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</si>
  <si>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</si>
  <si>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</si>
  <si>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</si>
  <si>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</si>
  <si>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</si>
  <si>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</si>
  <si>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</si>
  <si>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</si>
  <si>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</si>
  <si>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</si>
  <si>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</si>
  <si>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</si>
  <si>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</si>
  <si>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</si>
  <si>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</si>
  <si>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</si>
  <si>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</si>
  <si>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</si>
  <si>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</si>
  <si>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</si>
  <si>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</si>
  <si>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</si>
  <si>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</si>
  <si>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</si>
  <si>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</si>
  <si>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</si>
  <si>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</si>
  <si>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</si>
  <si>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</si>
  <si>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</si>
  <si>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</si>
  <si>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</si>
  <si>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</si>
  <si>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</si>
  <si>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</si>
  <si>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</si>
  <si>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</si>
  <si>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</si>
  <si>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</si>
  <si>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</si>
  <si>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</si>
  <si>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</si>
  <si>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</si>
  <si>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</si>
  <si>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</si>
  <si>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</si>
  <si>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</si>
  <si>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</si>
  <si>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</si>
  <si>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</si>
  <si>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</si>
  <si>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</si>
  <si>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</si>
  <si>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</si>
  <si>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</si>
  <si>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</si>
  <si>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</si>
  <si>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</si>
  <si>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</si>
  <si>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</si>
  <si>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</si>
  <si>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</si>
  <si>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</si>
  <si>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</si>
  <si>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</si>
  <si>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</si>
  <si>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</si>
  <si>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</si>
  <si>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</si>
  <si>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</si>
  <si>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</si>
  <si>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</si>
  <si>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</si>
  <si>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</si>
  <si>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</si>
  <si>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</si>
  <si>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</si>
  <si>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</si>
  <si>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</si>
  <si>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</si>
  <si>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</si>
  <si>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</si>
  <si>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</si>
  <si>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</si>
  <si>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</si>
  <si>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</si>
  <si>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</si>
  <si>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</si>
  <si>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</si>
  <si>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</si>
  <si>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</si>
  <si>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</si>
  <si>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</si>
  <si>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</si>
  <si>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</si>
  <si>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</si>
  <si>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</si>
  <si>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</si>
  <si>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</si>
  <si>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</si>
  <si>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</si>
  <si>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</si>
  <si>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</si>
  <si>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</si>
  <si>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</si>
  <si>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</si>
  <si>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</si>
  <si>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</si>
  <si>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</si>
  <si>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</si>
  <si>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</si>
  <si>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</si>
  <si>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</si>
  <si>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</si>
  <si>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</si>
  <si>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</si>
  <si>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</si>
  <si>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</si>
  <si>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</si>
  <si>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</si>
  <si>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</si>
  <si>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</si>
  <si>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</si>
  <si>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</si>
  <si>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</si>
  <si>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</si>
  <si>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</si>
  <si>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</si>
  <si>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</si>
  <si>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</si>
  <si>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</si>
  <si>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</si>
  <si>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</si>
  <si>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</si>
  <si>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</si>
  <si>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</si>
  <si>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</si>
  <si>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</si>
  <si>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</si>
  <si>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</si>
  <si>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</si>
  <si>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</si>
  <si>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</si>
  <si>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</si>
  <si>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</si>
  <si>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</si>
  <si>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</si>
  <si>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</si>
  <si>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</si>
  <si>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</si>
  <si>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</si>
  <si>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</si>
  <si>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</si>
  <si>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</si>
  <si>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</si>
  <si>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</si>
  <si>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</si>
  <si>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</si>
  <si>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</si>
  <si>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</si>
  <si>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</si>
  <si>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</si>
  <si>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</si>
  <si>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</si>
  <si>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</si>
  <si>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</si>
  <si>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</si>
  <si>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</si>
  <si>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</si>
  <si>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</si>
  <si>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</si>
  <si>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</si>
  <si>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</si>
  <si>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</si>
  <si>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</si>
  <si>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</si>
  <si>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</si>
  <si>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</si>
  <si>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</si>
  <si>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</si>
  <si>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</si>
  <si>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</si>
  <si>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</si>
  <si>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</si>
  <si>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</si>
  <si>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</si>
  <si>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</si>
  <si>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</si>
  <si>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</si>
  <si>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</si>
  <si>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</si>
  <si>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</si>
  <si>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</si>
  <si>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</si>
  <si>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</si>
  <si>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</si>
  <si>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</si>
  <si>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</si>
  <si>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</si>
  <si>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</si>
  <si>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</si>
  <si>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</si>
  <si>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</si>
  <si>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</si>
  <si>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</si>
  <si>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</si>
  <si>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</si>
  <si>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</si>
  <si>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</si>
  <si>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</si>
  <si>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</si>
  <si>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</si>
  <si>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</si>
  <si>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</si>
  <si>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</si>
  <si>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</si>
  <si>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</si>
  <si>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</si>
  <si>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</si>
  <si>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</si>
  <si>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</si>
  <si>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</si>
  <si>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</si>
  <si>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</si>
  <si>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</si>
  <si>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</si>
  <si>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</si>
  <si>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</si>
  <si>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</si>
  <si>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</si>
  <si>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</si>
  <si>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</si>
  <si>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</si>
  <si>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</si>
  <si>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</si>
  <si>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</si>
  <si>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</si>
  <si>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</si>
  <si>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</si>
  <si>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</si>
  <si>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</si>
  <si>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</si>
  <si>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</si>
  <si>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</si>
  <si>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</si>
  <si>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</si>
  <si>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</si>
  <si>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</si>
  <si>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</si>
  <si>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</si>
  <si>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</si>
  <si>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</si>
  <si>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</si>
  <si>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</si>
  <si>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</si>
  <si>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</si>
  <si>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</si>
  <si>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</si>
  <si>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</si>
  <si>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</si>
  <si>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</si>
  <si>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</si>
  <si>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</si>
  <si>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</si>
  <si>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</si>
  <si>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</si>
  <si>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</si>
  <si>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</si>
  <si>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</si>
  <si>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</si>
  <si>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</si>
  <si>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</si>
  <si>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</si>
  <si>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</si>
  <si>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</si>
  <si>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</si>
  <si>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</si>
  <si>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</si>
  <si>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</si>
  <si>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</si>
  <si>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</si>
  <si>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</si>
  <si>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</si>
  <si>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</si>
  <si>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</si>
  <si>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</si>
  <si>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</si>
  <si>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</si>
  <si>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</si>
  <si>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</si>
  <si>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</si>
  <si>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</si>
  <si>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</si>
  <si>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</si>
  <si>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</si>
  <si>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</si>
  <si>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</si>
  <si>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</si>
  <si>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</si>
  <si>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</si>
  <si>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</si>
  <si>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</si>
  <si>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</si>
  <si>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</si>
  <si>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</si>
  <si>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</si>
  <si>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</si>
  <si>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</si>
  <si>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</si>
  <si>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</si>
  <si>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</si>
  <si>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</si>
  <si>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</si>
  <si>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</si>
  <si>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</si>
  <si>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</si>
  <si>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</si>
  <si>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</si>
  <si>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</si>
  <si>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</si>
  <si>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</si>
  <si>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</si>
  <si>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</si>
  <si>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</si>
  <si>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</si>
  <si>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</si>
  <si>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</si>
  <si>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</si>
  <si>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</si>
  <si>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</si>
  <si>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</si>
  <si>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</si>
  <si>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</si>
  <si>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</si>
  <si>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</si>
  <si>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</si>
  <si>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</si>
  <si>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</si>
  <si>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</si>
  <si>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</si>
  <si>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</si>
  <si>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</si>
  <si>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</si>
  <si>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</si>
  <si>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</si>
  <si>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</si>
  <si>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</si>
  <si>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</si>
  <si>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</si>
  <si>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</si>
  <si>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</si>
  <si>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</si>
  <si>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</si>
  <si>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</si>
  <si>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</si>
  <si>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</si>
  <si>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</si>
  <si>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</si>
  <si>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</si>
  <si>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</si>
  <si>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</si>
  <si>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</si>
  <si>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</si>
  <si>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</si>
  <si>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</si>
  <si>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</si>
  <si>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</si>
  <si>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</si>
  <si>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</si>
  <si>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</si>
  <si>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</si>
  <si>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</si>
  <si>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</si>
  <si>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</si>
  <si>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</si>
  <si>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</si>
  <si>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</si>
  <si>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</si>
  <si>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</si>
  <si>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</si>
  <si>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</si>
  <si>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</si>
  <si>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</si>
  <si>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</si>
  <si>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</si>
  <si>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</si>
  <si>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</si>
  <si>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</si>
  <si>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</si>
  <si>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</si>
  <si>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</si>
  <si>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</si>
  <si>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</si>
  <si>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</si>
  <si>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</si>
  <si>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</si>
  <si>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</si>
  <si>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</si>
  <si>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</si>
  <si>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</si>
  <si>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</si>
  <si>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</si>
  <si>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</si>
  <si>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</si>
  <si>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</si>
  <si>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</si>
  <si>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</si>
  <si>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</si>
  <si>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</si>
  <si>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</si>
  <si>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</si>
  <si>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</si>
  <si>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</si>
  <si>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</si>
  <si>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</si>
  <si>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</si>
  <si>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</si>
  <si>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</si>
  <si>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</si>
  <si>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</si>
  <si>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</si>
  <si>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</si>
  <si>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</si>
  <si>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</si>
  <si>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</si>
  <si>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</si>
  <si>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</si>
  <si>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</si>
  <si>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</si>
  <si>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</si>
  <si>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</si>
  <si>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</si>
  <si>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</si>
  <si>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</si>
  <si>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</si>
  <si>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</si>
  <si>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</si>
  <si>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</si>
  <si>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</si>
  <si>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</si>
  <si>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</si>
  <si>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</si>
  <si>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</si>
  <si>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</si>
  <si>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</si>
  <si>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</si>
  <si>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</si>
  <si>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</si>
  <si>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</si>
  <si>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</si>
  <si>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</si>
  <si>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</si>
  <si>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</si>
  <si>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</si>
  <si>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</si>
  <si>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</si>
  <si>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</si>
  <si>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</si>
  <si>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</si>
  <si>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</si>
  <si>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</si>
  <si>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</si>
  <si>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</si>
  <si>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</si>
  <si>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</si>
  <si>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</si>
  <si>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</si>
  <si>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</si>
  <si>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</si>
  <si>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</si>
  <si>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</si>
  <si>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</si>
  <si>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</si>
  <si>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</si>
  <si>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</si>
  <si>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</si>
  <si>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</si>
  <si>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</si>
  <si>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</si>
  <si>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</si>
  <si>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</si>
  <si>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</si>
  <si>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</si>
  <si>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</si>
  <si>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</si>
  <si>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</si>
  <si>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</si>
  <si>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</si>
  <si>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</si>
  <si>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</si>
  <si>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</si>
  <si>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</si>
  <si>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</si>
  <si>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</si>
  <si>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</si>
  <si>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</si>
  <si>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</si>
  <si>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</si>
  <si>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</si>
  <si>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</si>
  <si>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</si>
  <si>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</si>
  <si>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</si>
  <si>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</si>
  <si>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</si>
  <si>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</si>
  <si>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</si>
  <si>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</si>
  <si>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</si>
  <si>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</si>
  <si>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</si>
  <si>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</si>
  <si>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</si>
  <si>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</si>
  <si>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</si>
  <si>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</si>
  <si>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</si>
  <si>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</si>
  <si>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</si>
  <si>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</si>
  <si>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</si>
  <si>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</si>
  <si>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</si>
  <si>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</si>
  <si>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</si>
  <si>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</si>
  <si>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</si>
  <si>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</si>
  <si>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</si>
  <si>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</si>
  <si>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</si>
  <si>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</si>
  <si>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</si>
  <si>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</si>
  <si>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</si>
  <si>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</si>
  <si>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</si>
  <si>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</si>
  <si>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</si>
  <si>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</si>
  <si>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</si>
  <si>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</si>
  <si>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</si>
  <si>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</si>
  <si>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</si>
  <si>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</si>
  <si>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</si>
  <si>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</si>
  <si>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</si>
  <si>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</si>
  <si>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</si>
  <si>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</si>
  <si>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</si>
  <si>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</si>
  <si>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</si>
  <si>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</si>
  <si>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</si>
  <si>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</si>
  <si>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</si>
  <si>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</si>
  <si>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</si>
  <si>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</si>
  <si>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</si>
  <si>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</si>
  <si>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</si>
  <si>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</si>
  <si>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</si>
  <si>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</si>
  <si>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</si>
  <si>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</si>
  <si>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</si>
  <si>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</si>
  <si>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</si>
  <si>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</si>
  <si>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</si>
  <si>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</si>
  <si>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</si>
  <si>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</si>
  <si>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</si>
  <si>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</si>
  <si>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</si>
  <si>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</si>
  <si>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</si>
  <si>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</si>
  <si>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</si>
  <si>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</si>
  <si>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</si>
  <si>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</si>
  <si>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</si>
  <si>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</si>
  <si>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</si>
  <si>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</si>
  <si>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</si>
  <si>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</si>
  <si>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</si>
  <si>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</si>
  <si>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</si>
  <si>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</si>
  <si>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</si>
  <si>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</si>
  <si>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</si>
  <si>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</si>
  <si>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</si>
  <si>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</si>
  <si>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</si>
  <si>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</si>
  <si>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</si>
  <si>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</si>
  <si>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</si>
  <si>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</si>
  <si>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</si>
  <si>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</si>
  <si>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</si>
  <si>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</si>
  <si>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</si>
  <si>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</si>
  <si>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</si>
  <si>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</si>
  <si>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</si>
  <si>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</si>
  <si>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</si>
  <si>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</si>
  <si>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</si>
  <si>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</si>
  <si>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</si>
  <si>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</si>
  <si>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</si>
  <si>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</si>
  <si>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</si>
  <si>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</si>
  <si>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</si>
  <si>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</si>
  <si>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</si>
  <si>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</si>
  <si>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</si>
  <si>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</si>
  <si>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</si>
  <si>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</si>
  <si>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</si>
  <si>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</si>
  <si>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</si>
  <si>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</si>
  <si>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</si>
  <si>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</si>
  <si>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</si>
  <si>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</si>
  <si>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</si>
  <si>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</si>
  <si>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</si>
  <si>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</si>
  <si>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</si>
  <si>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</si>
  <si>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</si>
  <si>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</si>
  <si>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</si>
  <si>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</si>
  <si>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</si>
  <si>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</si>
  <si>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</si>
  <si>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</si>
  <si>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</si>
  <si>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</si>
  <si>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</si>
  <si>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</si>
  <si>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</si>
  <si>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</si>
  <si>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</si>
  <si>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</si>
  <si>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</si>
  <si>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</si>
  <si>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</si>
  <si>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</si>
  <si>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</si>
  <si>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</si>
  <si>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</si>
  <si>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</si>
  <si>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</si>
  <si>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</si>
  <si>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</si>
  <si>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</si>
  <si>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</si>
  <si>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</si>
  <si>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</si>
  <si>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</si>
  <si>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</si>
  <si>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</si>
  <si>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</si>
  <si>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</si>
  <si>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</si>
  <si>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</si>
  <si>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</si>
  <si>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</si>
  <si>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</si>
  <si>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</si>
  <si>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</si>
  <si>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</si>
  <si>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</si>
  <si>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</si>
  <si>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</si>
  <si>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</si>
  <si>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</si>
  <si>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</si>
  <si>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</si>
  <si>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</si>
  <si>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</si>
  <si>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</si>
  <si>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</si>
  <si>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</si>
  <si>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</si>
  <si>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</si>
  <si>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</si>
  <si>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</si>
  <si>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</si>
  <si>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</si>
  <si>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</si>
  <si>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</si>
  <si>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</si>
  <si>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</si>
  <si>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</si>
  <si>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</si>
  <si>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</si>
  <si>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</si>
  <si>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</si>
  <si>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</si>
  <si>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</si>
  <si>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</si>
  <si>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</si>
  <si>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</si>
  <si>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</si>
  <si>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</si>
  <si>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</si>
  <si>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</si>
  <si>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</si>
  <si>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</si>
  <si>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</si>
  <si>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</si>
  <si>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</si>
  <si>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</si>
  <si>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</si>
  <si>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</si>
  <si>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</si>
  <si>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</si>
  <si>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</si>
  <si>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</si>
  <si>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</si>
  <si>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</si>
  <si>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</si>
  <si>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</si>
  <si>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</si>
  <si>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</si>
  <si>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</si>
  <si>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</si>
  <si>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</si>
  <si>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</si>
  <si>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</si>
  <si>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</si>
  <si>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</si>
  <si>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</si>
  <si>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</si>
  <si>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</si>
  <si>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</si>
  <si>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</si>
  <si>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</si>
  <si>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</si>
  <si>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</si>
  <si>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</si>
  <si>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</si>
  <si>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</si>
  <si>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</si>
  <si>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</si>
  <si>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</si>
  <si>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</si>
  <si>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</si>
  <si>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</si>
  <si>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</si>
  <si>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</si>
  <si>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</si>
  <si>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</si>
  <si>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</si>
  <si>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</si>
  <si>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</si>
  <si>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</si>
  <si>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</si>
  <si>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</si>
  <si>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</si>
  <si>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</si>
  <si>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</si>
  <si>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</si>
  <si>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</si>
  <si>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</si>
  <si>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</si>
  <si>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</si>
  <si>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</si>
  <si>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</si>
  <si>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</si>
  <si>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</si>
  <si>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</si>
  <si>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</si>
  <si>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</si>
  <si>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</si>
  <si>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</si>
  <si>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</si>
  <si>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</si>
  <si>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</si>
  <si>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</si>
  <si>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</si>
  <si>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</si>
  <si>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</si>
  <si>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</si>
  <si>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</si>
  <si>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</si>
  <si>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</si>
  <si>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</si>
  <si>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</si>
  <si>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</si>
  <si>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</si>
  <si>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</si>
  <si>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</si>
  <si>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</si>
  <si>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</si>
  <si>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</si>
  <si>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</si>
  <si>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</si>
  <si>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</si>
  <si>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</si>
  <si>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</si>
  <si>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</si>
  <si>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</si>
  <si>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</si>
  <si>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</si>
  <si>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</si>
  <si>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</si>
  <si>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</si>
  <si>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</si>
  <si>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</si>
  <si>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</si>
  <si>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</si>
  <si>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</si>
  <si>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</si>
  <si>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</si>
  <si>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</si>
  <si>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</si>
  <si>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</si>
  <si>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</si>
  <si>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</si>
  <si>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</si>
  <si>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</si>
  <si>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</si>
  <si>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</si>
  <si>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</si>
  <si>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</si>
  <si>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</si>
  <si>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</si>
  <si>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</si>
  <si>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</si>
  <si>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</si>
  <si>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</si>
  <si>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</si>
  <si>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</si>
  <si>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</si>
  <si>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</si>
  <si>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</si>
  <si>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</si>
  <si>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</si>
  <si>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</si>
  <si>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</si>
  <si>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</si>
  <si>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</si>
  <si>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</si>
  <si>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</si>
  <si>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</si>
  <si>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</si>
  <si>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</si>
  <si>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</si>
  <si>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</si>
  <si>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</si>
  <si>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</si>
  <si>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</si>
  <si>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</si>
  <si>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</si>
  <si>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</si>
  <si>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</si>
  <si>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</si>
  <si>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</si>
  <si>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</si>
  <si>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</si>
  <si>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</si>
  <si>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</si>
  <si>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</si>
  <si>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</si>
  <si>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</si>
  <si>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</si>
  <si>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</si>
  <si>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</si>
  <si>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</si>
  <si>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</si>
  <si>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</si>
  <si>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</si>
  <si>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</si>
  <si>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</si>
  <si>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</si>
  <si>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</si>
  <si>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</si>
  <si>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</si>
  <si>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</si>
  <si>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</si>
  <si>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</si>
  <si>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</si>
  <si>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</si>
  <si>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</si>
  <si>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</si>
  <si>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</si>
  <si>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</si>
  <si>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</si>
  <si>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</si>
  <si>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</si>
  <si>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</si>
  <si>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</si>
  <si>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</si>
  <si>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</si>
  <si>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</si>
  <si>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</si>
  <si>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</si>
  <si>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</si>
  <si>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</si>
  <si>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</si>
  <si>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</si>
  <si>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</si>
  <si>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</si>
  <si>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</si>
  <si>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</si>
  <si>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</si>
  <si>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</si>
  <si>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</si>
  <si>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</si>
  <si>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</si>
  <si>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</si>
  <si>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</si>
  <si>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</si>
  <si>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</si>
  <si>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</si>
  <si>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</si>
  <si>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</si>
  <si>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</si>
  <si>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</si>
  <si>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</si>
  <si>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</si>
  <si>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</si>
  <si>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</si>
  <si>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</si>
  <si>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</si>
  <si>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</si>
  <si>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</si>
  <si>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</si>
  <si>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</si>
  <si>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</si>
  <si>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</si>
  <si>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</si>
  <si>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</si>
  <si>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</si>
  <si>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</si>
  <si>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</si>
  <si>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</si>
  <si>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</si>
  <si>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</si>
  <si>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</si>
  <si>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</si>
  <si>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</si>
  <si>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</si>
  <si>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</si>
  <si>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</si>
  <si>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</si>
  <si>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</si>
  <si>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</si>
  <si>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</si>
  <si>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</si>
  <si>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</si>
  <si>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</si>
  <si>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</si>
  <si>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</si>
  <si>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</si>
  <si>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</si>
  <si>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</si>
  <si>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</si>
  <si>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</si>
  <si>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</si>
  <si>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</si>
  <si>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</si>
  <si>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</si>
  <si>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</si>
  <si>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</si>
  <si>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</si>
  <si>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</si>
  <si>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</si>
  <si>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</si>
  <si>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</si>
  <si>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</si>
  <si>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</si>
  <si>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</si>
  <si>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</si>
  <si>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</si>
  <si>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</si>
  <si>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</si>
  <si>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</si>
  <si>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</si>
  <si>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</si>
  <si>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</si>
  <si>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</si>
  <si>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</si>
  <si>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</si>
  <si>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</si>
  <si>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</si>
  <si>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</si>
  <si>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</si>
  <si>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</si>
  <si>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</si>
  <si>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</si>
  <si>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</si>
  <si>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</si>
  <si>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</si>
  <si>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</si>
  <si>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</si>
  <si>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</si>
  <si>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</si>
  <si>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</si>
  <si>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</si>
  <si>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</si>
  <si>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</si>
  <si>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</si>
  <si>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</si>
  <si>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</si>
  <si>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</si>
  <si>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</si>
  <si>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</si>
  <si>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</si>
  <si>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</si>
  <si>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</si>
  <si>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</si>
  <si>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</si>
  <si>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</si>
  <si>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</si>
  <si>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</si>
  <si>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</si>
  <si>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</si>
  <si>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</si>
  <si>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</si>
  <si>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</si>
  <si>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</si>
  <si>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</si>
  <si>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</si>
  <si>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</si>
  <si>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</si>
  <si>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</si>
  <si>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</si>
  <si>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</si>
  <si>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</si>
  <si>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</si>
  <si>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</si>
  <si>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</si>
  <si>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</si>
  <si>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</si>
  <si>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</si>
  <si>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</si>
  <si>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</si>
  <si>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</si>
  <si>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</si>
  <si>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</si>
  <si>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</si>
  <si>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</si>
  <si>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</si>
  <si>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</si>
  <si>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</si>
  <si>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</si>
  <si>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</si>
  <si>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</si>
  <si>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</si>
  <si>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</si>
  <si>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</si>
  <si>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</si>
  <si>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</si>
  <si>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</si>
  <si>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</si>
  <si>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</si>
  <si>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</si>
  <si>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</si>
  <si>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</si>
  <si>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</si>
  <si>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</si>
  <si>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</si>
  <si>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</si>
  <si>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</si>
  <si>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</si>
  <si>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</si>
  <si>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</si>
  <si>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</si>
  <si>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</si>
  <si>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</si>
  <si>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</si>
  <si>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</si>
  <si>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</si>
  <si>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</si>
  <si>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</si>
  <si>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</si>
  <si>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</si>
  <si>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</si>
  <si>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</si>
  <si>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</si>
  <si>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</si>
  <si>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</si>
  <si>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</si>
  <si>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</si>
  <si>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</si>
  <si>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</si>
  <si>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</si>
  <si>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</si>
  <si>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</si>
  <si>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</si>
  <si>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</si>
  <si>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</si>
  <si>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</si>
  <si>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</si>
  <si>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</si>
  <si>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</si>
  <si>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</si>
  <si>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</si>
  <si>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</si>
  <si>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</si>
  <si>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</si>
  <si>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</si>
  <si>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</si>
  <si>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</si>
  <si>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</si>
  <si>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</si>
  <si>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</si>
  <si>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</si>
  <si>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</si>
  <si>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</si>
  <si>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</si>
  <si>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</si>
  <si>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</si>
  <si>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</si>
  <si>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</si>
  <si>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</si>
  <si>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</si>
  <si>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</si>
  <si>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</si>
  <si>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</si>
  <si>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</si>
  <si>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</si>
  <si>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</si>
  <si>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</si>
  <si>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</si>
  <si>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</si>
  <si>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</si>
  <si>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</si>
  <si>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</si>
  <si>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</si>
  <si>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</si>
  <si>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</si>
  <si>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</si>
  <si>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</si>
  <si>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</si>
  <si>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</si>
  <si>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</si>
  <si>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</si>
  <si>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</si>
  <si>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</si>
  <si>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</si>
  <si>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</si>
  <si>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</si>
  <si>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</si>
  <si>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</si>
  <si>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</si>
  <si>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</si>
  <si>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</si>
  <si>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</si>
  <si>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</si>
  <si>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</si>
  <si>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</si>
  <si>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</si>
  <si>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</si>
  <si>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</si>
  <si>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</si>
  <si>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</si>
  <si>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</si>
  <si>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</si>
  <si>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</si>
  <si>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</si>
  <si>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</si>
  <si>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</si>
  <si>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</si>
  <si>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</si>
  <si>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</si>
  <si>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</si>
  <si>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</si>
  <si>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</si>
  <si>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</si>
  <si>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</si>
  <si>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</si>
  <si>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</si>
  <si>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</si>
  <si>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</si>
  <si>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</si>
  <si>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</si>
  <si>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</si>
  <si>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</si>
  <si>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</si>
  <si>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</si>
  <si>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</si>
  <si>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</si>
  <si>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</si>
  <si>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</si>
  <si>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</si>
  <si>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</si>
  <si>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</si>
  <si>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</si>
  <si>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</si>
  <si>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</si>
  <si>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</si>
  <si>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</si>
  <si>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</si>
  <si>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</si>
  <si>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</si>
  <si>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</si>
  <si>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</si>
  <si>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</si>
  <si>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</si>
  <si>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</si>
  <si>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</si>
  <si>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</si>
  <si>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</si>
  <si>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</si>
  <si>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</si>
  <si>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</si>
  <si>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</si>
  <si>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</si>
  <si>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</si>
  <si>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</si>
  <si>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</si>
  <si>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</si>
  <si>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</si>
  <si>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</si>
  <si>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</si>
  <si>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</si>
  <si>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</si>
  <si>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</si>
  <si>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</si>
  <si>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</si>
  <si>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</si>
  <si>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</si>
  <si>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</si>
  <si>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</si>
  <si>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</si>
  <si>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</si>
  <si>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</si>
  <si>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</si>
  <si>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</si>
  <si>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</si>
  <si>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</si>
  <si>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</si>
  <si>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</si>
  <si>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</si>
  <si>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</si>
  <si>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</si>
  <si>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</si>
  <si>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</si>
  <si>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</si>
  <si>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</si>
  <si>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</si>
  <si>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</si>
  <si>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</si>
  <si>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</si>
  <si>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</si>
  <si>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</si>
  <si>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</si>
  <si>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</si>
  <si>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</si>
  <si>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</si>
  <si>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</si>
  <si>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</si>
  <si>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</si>
  <si>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</si>
  <si>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</si>
  <si>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</si>
  <si>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</si>
  <si>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</si>
  <si>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</si>
  <si>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</si>
  <si>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</si>
  <si>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</si>
  <si>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</si>
  <si>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</si>
  <si>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</si>
  <si>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</si>
  <si>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</si>
  <si>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</si>
  <si>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</si>
  <si>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</si>
  <si>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</si>
  <si>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</si>
  <si>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</si>
  <si>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</si>
  <si>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</si>
  <si>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</si>
  <si>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</si>
  <si>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</si>
  <si>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</si>
  <si>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</si>
  <si>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</si>
  <si>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</si>
  <si>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</si>
  <si>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</si>
  <si>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</si>
  <si>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</si>
  <si>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</si>
  <si>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</si>
  <si>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</si>
  <si>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</si>
  <si>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</si>
  <si>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</si>
  <si>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</si>
  <si>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</si>
  <si>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</si>
  <si>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</si>
  <si>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</si>
  <si>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</si>
  <si>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</si>
  <si>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</si>
  <si>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</si>
  <si>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</si>
  <si>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</si>
  <si>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</si>
  <si>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</si>
  <si>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</si>
  <si>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</si>
  <si>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</si>
  <si>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</si>
  <si>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</si>
  <si>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</si>
  <si>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</si>
  <si>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</si>
  <si>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</si>
  <si>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</si>
  <si>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</si>
  <si>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</si>
  <si>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</si>
  <si>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</si>
  <si>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</si>
  <si>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</si>
  <si>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</si>
  <si>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</si>
  <si>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</si>
  <si>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</si>
  <si>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</si>
  <si>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</si>
  <si>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</si>
  <si>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</si>
  <si>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</si>
  <si>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</si>
  <si>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</si>
  <si>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</si>
  <si>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</si>
  <si>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</si>
  <si>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</si>
  <si>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</si>
  <si>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</si>
  <si>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</si>
  <si>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</si>
  <si>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</si>
  <si>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</si>
  <si>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</si>
  <si>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</si>
  <si>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</si>
  <si>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</si>
  <si>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</si>
  <si>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</si>
  <si>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</si>
  <si>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</si>
  <si>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</si>
  <si>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</si>
  <si>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</si>
  <si>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</si>
  <si>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</si>
  <si>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</si>
  <si>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</si>
  <si>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</si>
  <si>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</si>
  <si>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</si>
  <si>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</si>
  <si>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</si>
  <si>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</si>
  <si>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</si>
  <si>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</si>
  <si>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</si>
  <si>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</si>
  <si>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</si>
  <si>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</si>
  <si>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</si>
  <si>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</si>
  <si>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</si>
  <si>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</si>
  <si>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</si>
  <si>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</si>
  <si>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</si>
  <si>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</si>
  <si>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</si>
  <si>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</si>
  <si>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</si>
  <si>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</si>
  <si>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</si>
  <si>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</si>
  <si>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</si>
  <si>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</si>
  <si>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</si>
  <si>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</si>
  <si>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</si>
  <si>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</si>
  <si>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</si>
  <si>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</si>
  <si>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</si>
  <si>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</si>
  <si>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</si>
  <si>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</si>
  <si>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</si>
  <si>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</si>
  <si>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</si>
  <si>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</si>
  <si>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</si>
  <si>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</si>
  <si>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</si>
  <si>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</si>
  <si>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</si>
  <si>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</si>
  <si>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</si>
  <si>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</si>
  <si>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</si>
  <si>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</si>
  <si>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</si>
  <si>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</si>
  <si>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</si>
  <si>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</si>
  <si>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</si>
  <si>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</si>
  <si>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</si>
  <si>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</si>
  <si>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</si>
  <si>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</si>
  <si>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</si>
  <si>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</si>
  <si>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</si>
  <si>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</si>
  <si>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</si>
  <si>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</si>
  <si>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</si>
  <si>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</si>
  <si>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</si>
  <si>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</si>
  <si>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</si>
  <si>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</si>
  <si>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</si>
  <si>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</si>
  <si>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</si>
  <si>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</si>
  <si>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</si>
  <si>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</si>
  <si>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</si>
  <si>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</si>
  <si>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</si>
  <si>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</si>
  <si>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</si>
  <si>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</si>
  <si>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</si>
  <si>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</si>
  <si>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</si>
  <si>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</si>
  <si>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</si>
  <si>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</si>
  <si>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</si>
  <si>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</si>
  <si>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</si>
  <si>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</si>
  <si>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</si>
  <si>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</si>
  <si>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</si>
  <si>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</si>
  <si>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</si>
  <si>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</si>
  <si>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</si>
  <si>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</si>
  <si>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</si>
  <si>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</si>
  <si>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</si>
  <si>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</si>
  <si>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</si>
  <si>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</si>
  <si>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</si>
  <si>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</si>
  <si>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</si>
  <si>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</si>
  <si>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</si>
  <si>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</si>
  <si>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</si>
  <si>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</si>
  <si>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</si>
  <si>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</si>
  <si>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</si>
  <si>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</si>
  <si>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</si>
  <si>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</si>
  <si>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</si>
  <si>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</si>
  <si>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</si>
  <si>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</si>
  <si>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</si>
  <si>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</si>
  <si>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</si>
  <si>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</si>
  <si>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</si>
  <si>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</si>
  <si>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</si>
  <si>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</si>
  <si>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</si>
  <si>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</si>
  <si>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</si>
  <si>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</si>
  <si>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</si>
  <si>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</si>
  <si>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</si>
  <si>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</si>
  <si>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</si>
  <si>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</si>
  <si>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</si>
  <si>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</si>
  <si>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</si>
  <si>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</si>
  <si>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</si>
  <si>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</si>
  <si>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</si>
  <si>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</si>
  <si>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</si>
  <si>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</si>
  <si>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</si>
  <si>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</si>
  <si>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</si>
  <si>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</si>
  <si>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</si>
  <si>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</si>
  <si>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</si>
  <si>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</si>
  <si>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</si>
  <si>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</si>
  <si>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</si>
  <si>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</si>
  <si>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</si>
  <si>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</si>
  <si>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</si>
  <si>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</si>
  <si>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</si>
  <si>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</si>
  <si>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</si>
  <si>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</si>
  <si>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</si>
  <si>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</si>
  <si>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</si>
  <si>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</si>
  <si>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</si>
  <si>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</si>
  <si>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</si>
  <si>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</si>
  <si>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</si>
  <si>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</si>
  <si>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</si>
  <si>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</si>
  <si>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</si>
  <si>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</si>
  <si>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</si>
  <si>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</si>
  <si>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</si>
  <si>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</si>
  <si>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</si>
  <si>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</si>
  <si>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</si>
  <si>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</si>
  <si>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</si>
  <si>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</si>
  <si>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</si>
  <si>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</si>
  <si>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</si>
  <si>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</si>
  <si>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</si>
  <si>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</si>
  <si>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</si>
  <si>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</si>
  <si>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</si>
  <si>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</si>
  <si>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</si>
  <si>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</si>
  <si>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</si>
  <si>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</si>
  <si>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</si>
  <si>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</si>
  <si>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</si>
  <si>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</si>
  <si>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</si>
  <si>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</si>
  <si>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</si>
  <si>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</si>
  <si>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</si>
  <si>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</si>
  <si>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</si>
  <si>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</si>
  <si>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</si>
  <si>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</si>
  <si>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</si>
  <si>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</si>
  <si>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</si>
  <si>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</si>
  <si>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</si>
  <si>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</si>
  <si>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</si>
  <si>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</si>
  <si>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</si>
  <si>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</si>
  <si>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</si>
  <si>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</si>
  <si>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</si>
  <si>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</si>
  <si>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</si>
  <si>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</si>
  <si>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</si>
  <si>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</si>
  <si>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</si>
  <si>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</si>
  <si>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</si>
  <si>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</si>
  <si>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</si>
  <si>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</si>
  <si>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</si>
  <si>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</si>
  <si>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</si>
  <si>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</si>
  <si>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</si>
  <si>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</si>
  <si>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</si>
  <si>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</si>
  <si>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</si>
  <si>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</si>
  <si>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</si>
  <si>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</si>
  <si>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</si>
  <si>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</si>
  <si>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</si>
  <si>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</si>
  <si>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</si>
  <si>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</si>
  <si>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</si>
  <si>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</si>
  <si>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</si>
  <si>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</si>
  <si>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</si>
  <si>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</si>
  <si>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</si>
  <si>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</si>
  <si>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</si>
  <si>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</si>
  <si>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</si>
  <si>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</si>
  <si>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</si>
  <si>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</si>
  <si>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</si>
  <si>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</si>
  <si>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</si>
  <si>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</si>
  <si>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</si>
  <si>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</si>
  <si>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</si>
  <si>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</si>
  <si>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</si>
  <si>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</si>
  <si>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</si>
  <si>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</si>
  <si>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</si>
  <si>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</si>
  <si>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</si>
  <si>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</si>
  <si>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</si>
  <si>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</si>
  <si>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</si>
  <si>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</si>
  <si>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</si>
  <si>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</si>
  <si>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</si>
  <si>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</si>
  <si>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</si>
  <si>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</si>
  <si>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</si>
  <si>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</si>
  <si>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</si>
  <si>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</si>
  <si>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</si>
  <si>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</si>
  <si>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</si>
  <si>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</si>
  <si>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</si>
  <si>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</si>
  <si>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</si>
  <si>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</si>
  <si>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</si>
  <si>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</si>
  <si>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</si>
  <si>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</si>
  <si>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</si>
  <si>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</si>
  <si>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</si>
  <si>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</si>
  <si>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</si>
  <si>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</si>
  <si>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</si>
  <si>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</si>
  <si>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</si>
  <si>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</si>
  <si>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</si>
  <si>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</si>
  <si>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</si>
  <si>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</si>
  <si>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</si>
  <si>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</si>
  <si>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</si>
  <si>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</si>
  <si>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</si>
  <si>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</si>
  <si>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</si>
  <si>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</si>
  <si>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</si>
  <si>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</si>
  <si>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</si>
  <si>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</si>
  <si>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</si>
  <si>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</si>
  <si>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</si>
  <si>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</si>
  <si>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</si>
  <si>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</si>
  <si>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</si>
  <si>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</si>
  <si>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</si>
  <si>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</si>
  <si>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</si>
  <si>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</si>
  <si>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</si>
  <si>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</si>
  <si>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</si>
  <si>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</si>
  <si>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</si>
  <si>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</si>
  <si>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</si>
  <si>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</si>
  <si>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</si>
  <si>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</si>
  <si>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</si>
  <si>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</si>
  <si>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</si>
  <si>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</si>
  <si>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</si>
  <si>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</si>
  <si>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</si>
  <si>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</si>
  <si>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</si>
  <si>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</si>
  <si>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</si>
  <si>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</si>
  <si>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</si>
  <si>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</si>
  <si>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</si>
  <si>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</si>
  <si>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</si>
  <si>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</si>
  <si>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</si>
  <si>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</si>
  <si>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</si>
  <si>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</si>
  <si>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</si>
  <si>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</si>
  <si>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</si>
  <si>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</si>
  <si>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</si>
  <si>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</si>
  <si>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</si>
  <si>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</si>
  <si>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</si>
  <si>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</si>
  <si>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</si>
  <si>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</si>
  <si>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</si>
  <si>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</si>
  <si>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</si>
  <si>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</si>
  <si>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</si>
  <si>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</si>
  <si>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</si>
  <si>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</si>
  <si>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</si>
  <si>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</si>
  <si>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</si>
  <si>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</si>
  <si>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</si>
  <si>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</si>
  <si>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</si>
  <si>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</si>
  <si>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</si>
  <si>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</si>
  <si>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</si>
  <si>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</si>
  <si>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</si>
  <si>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</si>
  <si>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</si>
  <si>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</si>
  <si>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</si>
  <si>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</si>
  <si>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</si>
  <si>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</si>
  <si>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</si>
  <si>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</si>
  <si>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</si>
  <si>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</si>
  <si>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</si>
  <si>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</si>
  <si>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</si>
  <si>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</si>
  <si>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</si>
  <si>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</si>
  <si>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</si>
  <si>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</si>
  <si>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</si>
  <si>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</si>
  <si>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</si>
  <si>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</si>
  <si>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</si>
  <si>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</si>
  <si>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</si>
  <si>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</si>
  <si>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</si>
  <si>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</si>
  <si>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</si>
  <si>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</si>
  <si>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</si>
  <si>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</si>
  <si>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</si>
  <si>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</si>
  <si>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</si>
  <si>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</si>
  <si>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</si>
  <si>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</si>
  <si>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</si>
  <si>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</si>
  <si>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</si>
  <si>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</si>
  <si>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</si>
  <si>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</si>
  <si>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</si>
  <si>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</si>
  <si>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</si>
  <si>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</si>
  <si>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</si>
  <si>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</si>
  <si>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</si>
  <si>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</si>
  <si>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</si>
  <si>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</si>
  <si>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</si>
  <si>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</si>
  <si>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</si>
  <si>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</si>
  <si>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</si>
  <si>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</si>
  <si>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</si>
  <si>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</si>
  <si>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</si>
  <si>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</si>
  <si>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</si>
  <si>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</si>
  <si>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</si>
  <si>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</si>
  <si>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</si>
  <si>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</si>
  <si>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</si>
  <si>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</si>
  <si>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</si>
  <si>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</si>
  <si>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</si>
  <si>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</si>
  <si>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</si>
  <si>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</si>
  <si>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</si>
  <si>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</si>
  <si>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</si>
  <si>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</si>
  <si>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</si>
  <si>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</si>
  <si>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</si>
  <si>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</si>
  <si>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</si>
  <si>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</si>
  <si>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</si>
  <si>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</si>
  <si>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</si>
  <si>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</si>
  <si>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</si>
  <si>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</si>
  <si>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</si>
  <si>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</si>
  <si>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</si>
  <si>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</si>
  <si>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</si>
  <si>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</si>
  <si>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</si>
  <si>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</si>
  <si>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</si>
  <si>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</si>
  <si>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</si>
  <si>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</si>
  <si>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</si>
  <si>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</si>
  <si>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</si>
  <si>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</si>
  <si>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</si>
  <si>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</si>
  <si>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</si>
  <si>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</si>
  <si>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</si>
  <si>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</si>
  <si>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</si>
  <si>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</si>
  <si>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</si>
  <si>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</si>
  <si>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</si>
  <si>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</si>
  <si>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</si>
  <si>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</si>
  <si>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</si>
  <si>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</si>
  <si>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</si>
  <si>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</si>
  <si>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</si>
  <si>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</si>
  <si>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</si>
  <si>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</si>
  <si>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</si>
  <si>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</si>
  <si>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</si>
  <si>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</si>
  <si>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</si>
  <si>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</si>
  <si>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</si>
  <si>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</si>
  <si>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</si>
  <si>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</si>
  <si>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</si>
  <si>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</si>
  <si>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</si>
  <si>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</si>
  <si>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</si>
  <si>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</si>
  <si>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</si>
  <si>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</si>
  <si>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</si>
  <si>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</si>
  <si>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</si>
  <si>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</si>
  <si>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</si>
  <si>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</si>
  <si>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</si>
  <si>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</si>
  <si>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</si>
  <si>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</si>
  <si>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</si>
  <si>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</si>
  <si>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</si>
  <si>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</si>
  <si>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</si>
  <si>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</si>
  <si>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</si>
  <si>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</si>
  <si>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</si>
  <si>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</si>
  <si>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</si>
  <si>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</si>
  <si>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</si>
  <si>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</si>
  <si>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</si>
  <si>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</si>
  <si>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</si>
  <si>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</si>
  <si>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</si>
  <si>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</si>
  <si>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</si>
  <si>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</si>
  <si>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</si>
  <si>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</si>
  <si>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</si>
  <si>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</si>
  <si>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</si>
  <si>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</si>
  <si>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</si>
  <si>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</si>
  <si>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</si>
  <si>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</si>
  <si>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</si>
  <si>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</si>
  <si>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</si>
  <si>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</si>
  <si>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</si>
  <si>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</si>
  <si>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</si>
  <si>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</si>
  <si>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</si>
  <si>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</si>
  <si>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</si>
  <si>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</si>
  <si>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</si>
  <si>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</si>
  <si>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</si>
  <si>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</si>
  <si>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</si>
  <si>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</si>
  <si>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</si>
  <si>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</si>
  <si>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</si>
  <si>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</si>
  <si>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</si>
  <si>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</si>
  <si>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</si>
  <si>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</si>
  <si>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</si>
  <si>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</si>
  <si>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</si>
  <si>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</si>
  <si>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</si>
  <si>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</si>
  <si>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</si>
  <si>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</si>
  <si>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</si>
  <si>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</si>
  <si>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</si>
  <si>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</si>
  <si>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</si>
  <si>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</si>
  <si>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</si>
  <si>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</si>
  <si>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</si>
  <si>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</si>
  <si>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</si>
  <si>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</si>
  <si>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</si>
  <si>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</si>
  <si>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</si>
  <si>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</si>
  <si>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</si>
  <si>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</si>
  <si>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</si>
  <si>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</si>
  <si>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</si>
  <si>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</si>
  <si>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</si>
  <si>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</si>
  <si>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</si>
  <si>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</si>
  <si>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</si>
  <si>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</si>
  <si>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</si>
  <si>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</si>
  <si>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</si>
  <si>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</si>
  <si>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</si>
  <si>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</si>
  <si>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</si>
  <si>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</si>
  <si>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</si>
  <si>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</si>
  <si>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</si>
  <si>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</si>
  <si>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</si>
  <si>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</si>
  <si>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</si>
  <si>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</si>
  <si>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</si>
  <si>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</si>
  <si>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</si>
  <si>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</si>
  <si>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</si>
  <si>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</si>
  <si>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</si>
  <si>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</si>
  <si>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</si>
  <si>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</si>
  <si>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</si>
  <si>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</si>
  <si>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</si>
  <si>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</si>
  <si>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</si>
  <si>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</si>
  <si>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</si>
  <si>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</si>
  <si>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</si>
  <si>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</si>
  <si>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</si>
  <si>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</si>
  <si>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</si>
  <si>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</si>
  <si>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</si>
  <si>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</si>
  <si>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</si>
  <si>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</si>
  <si>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</si>
  <si>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</si>
  <si>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</si>
  <si>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</si>
  <si>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</si>
  <si>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</si>
  <si>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</si>
  <si>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</si>
  <si>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</si>
  <si>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</si>
  <si>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</si>
  <si>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</si>
  <si>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</si>
  <si>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</si>
  <si>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</si>
  <si>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</si>
  <si>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</si>
  <si>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</si>
  <si>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</si>
  <si>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</si>
  <si>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</si>
  <si>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</si>
  <si>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</si>
  <si>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</si>
  <si>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</si>
  <si>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</si>
  <si>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</si>
  <si>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</si>
  <si>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</si>
  <si>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</si>
  <si>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</si>
  <si>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</si>
  <si>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</si>
  <si>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</si>
  <si>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</si>
  <si>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</si>
  <si>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</si>
  <si>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</si>
  <si>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</si>
  <si>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</si>
  <si>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</si>
  <si>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</si>
  <si>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</si>
  <si>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</si>
  <si>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</si>
  <si>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</si>
  <si>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</si>
  <si>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</si>
  <si>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</si>
  <si>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</si>
  <si>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</si>
  <si>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</si>
  <si>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</si>
  <si>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</si>
  <si>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</si>
  <si>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</si>
  <si>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</si>
  <si>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</si>
  <si>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</si>
  <si>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</si>
  <si>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</si>
  <si>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</si>
  <si>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</si>
  <si>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</si>
  <si>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</si>
  <si>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</si>
  <si>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</si>
  <si>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</si>
  <si>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</si>
  <si>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</si>
  <si>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</si>
  <si>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</si>
  <si>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</si>
  <si>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</si>
  <si>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</si>
  <si>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</si>
  <si>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</si>
  <si>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</si>
  <si>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</si>
  <si>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</si>
  <si>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</si>
  <si>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</si>
  <si>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</si>
  <si>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</si>
  <si>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</si>
  <si>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</si>
  <si>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</si>
  <si>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</si>
  <si>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</si>
  <si>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</si>
  <si>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</si>
  <si>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</si>
  <si>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</si>
  <si>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</si>
  <si>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</si>
  <si>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</si>
  <si>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</si>
  <si>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</si>
  <si>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</si>
  <si>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</si>
  <si>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</si>
  <si>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</si>
  <si>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</si>
  <si>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</si>
  <si>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</si>
  <si>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</si>
  <si>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</si>
  <si>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</si>
  <si>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</si>
  <si>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</si>
  <si>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</si>
  <si>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</si>
  <si>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</si>
  <si>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</si>
  <si>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</si>
  <si>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</si>
  <si>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</si>
  <si>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</si>
  <si>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</si>
  <si>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</si>
  <si>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</si>
  <si>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</si>
  <si>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</si>
  <si>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</si>
  <si>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</si>
  <si>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</si>
  <si>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</si>
  <si>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</si>
  <si>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</si>
  <si>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</si>
  <si>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</si>
  <si>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</si>
  <si>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</si>
  <si>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</si>
  <si>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</si>
  <si>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</si>
  <si>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</si>
  <si>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</si>
  <si>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</si>
  <si>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</si>
  <si>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</si>
  <si>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</si>
  <si>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</si>
  <si>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</si>
  <si>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</si>
  <si>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</si>
  <si>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</si>
  <si>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</si>
  <si>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</si>
  <si>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</si>
  <si>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</si>
  <si>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</si>
  <si>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</si>
  <si>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</si>
  <si>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</si>
  <si>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</si>
  <si>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</si>
  <si>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</si>
  <si>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</si>
  <si>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</si>
  <si>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</si>
  <si>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</si>
  <si>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</si>
  <si>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</si>
  <si>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</si>
  <si>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</si>
  <si>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</si>
  <si>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</si>
  <si>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</si>
  <si>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</si>
  <si>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</si>
  <si>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</si>
  <si>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</si>
  <si>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</si>
  <si>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</si>
  <si>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</si>
  <si>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</si>
  <si>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</si>
  <si>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</si>
  <si>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</si>
  <si>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</si>
  <si>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</si>
  <si>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</si>
  <si>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</si>
  <si>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</si>
  <si>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</si>
  <si>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</si>
  <si>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</si>
  <si>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</si>
  <si>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</si>
  <si>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</si>
  <si>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</si>
  <si>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</si>
  <si>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</si>
  <si>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</si>
  <si>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</si>
  <si>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</si>
  <si>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</si>
  <si>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</si>
  <si>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</si>
  <si>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</si>
  <si>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</si>
  <si>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</si>
  <si>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</si>
  <si>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</si>
  <si>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</si>
  <si>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</si>
  <si>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</si>
  <si>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</si>
  <si>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</si>
  <si>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</si>
  <si>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</si>
  <si>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</si>
  <si>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</si>
  <si>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</si>
  <si>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</si>
  <si>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</si>
  <si>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</si>
  <si>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</si>
  <si>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</si>
  <si>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</si>
  <si>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</si>
  <si>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</si>
  <si>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</si>
  <si>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</si>
  <si>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</si>
  <si>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</si>
  <si>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</si>
  <si>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</si>
  <si>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</si>
  <si>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</si>
  <si>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</si>
  <si>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</si>
  <si>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</si>
  <si>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</si>
  <si>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</si>
  <si>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</si>
  <si>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</si>
  <si>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</si>
  <si>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</si>
  <si>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</si>
  <si>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</si>
  <si>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</si>
  <si>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</si>
  <si>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</si>
  <si>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</si>
  <si>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</si>
  <si>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</si>
  <si>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</si>
  <si>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</si>
  <si>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</si>
  <si>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</si>
  <si>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</si>
  <si>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</si>
  <si>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</si>
  <si>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</si>
  <si>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</si>
  <si>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</si>
  <si>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</si>
  <si>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</si>
  <si>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</si>
  <si>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</si>
  <si>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</si>
  <si>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</si>
  <si>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</si>
  <si>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</si>
  <si>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</si>
  <si>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</si>
  <si>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</si>
  <si>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</si>
  <si>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</si>
  <si>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</si>
  <si>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</si>
  <si>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</si>
  <si>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</si>
  <si>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</si>
  <si>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</si>
  <si>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</si>
  <si>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</si>
  <si>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</si>
  <si>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</si>
  <si>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</si>
  <si>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</si>
  <si>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</si>
  <si>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</si>
  <si>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</si>
  <si>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</si>
  <si>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</si>
  <si>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</si>
  <si>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</si>
  <si>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</si>
  <si>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</si>
  <si>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</si>
  <si>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</si>
  <si>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</si>
  <si>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</si>
  <si>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</si>
  <si>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</si>
  <si>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</si>
  <si>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</si>
  <si>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</si>
  <si>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</si>
  <si>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</si>
  <si>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</si>
  <si>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</si>
  <si>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</si>
  <si>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</si>
  <si>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</si>
  <si>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</si>
  <si>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</si>
  <si>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</si>
  <si>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</si>
  <si>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</si>
  <si>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</si>
  <si>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</si>
  <si>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</si>
  <si>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</si>
  <si>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</si>
  <si>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</si>
  <si>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</si>
  <si>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</si>
  <si>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</si>
  <si>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</si>
  <si>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</si>
  <si>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</si>
  <si>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</si>
  <si>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</si>
  <si>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</si>
  <si>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</si>
  <si>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</si>
  <si>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</si>
  <si>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</si>
  <si>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</si>
  <si>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</si>
  <si>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</si>
  <si>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</si>
  <si>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</si>
  <si>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</si>
  <si>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</si>
  <si>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</si>
  <si>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</si>
  <si>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</si>
  <si>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</si>
  <si>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</si>
  <si>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</si>
  <si>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</si>
  <si>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</si>
  <si>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</si>
  <si>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</si>
  <si>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</si>
  <si>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</si>
  <si>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</si>
  <si>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</si>
  <si>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</si>
  <si>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</si>
  <si>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</si>
  <si>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</si>
  <si>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</si>
  <si>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</si>
  <si>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</si>
  <si>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</si>
  <si>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</si>
  <si>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</si>
  <si>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</si>
  <si>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</si>
  <si>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</si>
  <si>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</si>
  <si>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</si>
  <si>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</si>
  <si>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</si>
  <si>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</si>
  <si>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</si>
  <si>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</si>
  <si>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</si>
  <si>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</si>
  <si>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</si>
  <si>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</si>
  <si>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</si>
  <si>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</si>
  <si>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</si>
  <si>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</si>
  <si>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</si>
  <si>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</si>
  <si>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</si>
  <si>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</si>
  <si>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</si>
  <si>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</si>
  <si>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</si>
  <si>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</si>
  <si>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</si>
  <si>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</si>
  <si>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</si>
  <si>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</si>
  <si>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</si>
  <si>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</si>
  <si>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</si>
  <si>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</si>
  <si>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</si>
  <si>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</si>
  <si>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</si>
  <si>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</si>
  <si>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</si>
  <si>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</si>
  <si>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</si>
  <si>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</si>
  <si>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</si>
  <si>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</si>
  <si>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</si>
  <si>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</si>
  <si>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</si>
  <si>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</si>
  <si>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</si>
  <si>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</si>
  <si>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</si>
  <si>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</si>
  <si>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</si>
  <si>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</si>
  <si>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</si>
  <si>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</si>
  <si>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</si>
  <si>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</si>
  <si>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</si>
  <si>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</si>
  <si>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</si>
  <si>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</si>
  <si>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</si>
  <si>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</si>
  <si>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</si>
  <si>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</si>
  <si>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</si>
  <si>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</si>
  <si>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</si>
  <si>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</si>
  <si>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</si>
  <si>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</si>
  <si>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</si>
  <si>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</si>
  <si>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</si>
  <si>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</si>
  <si>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</si>
  <si>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</si>
  <si>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</si>
  <si>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</si>
  <si>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</si>
  <si>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</si>
  <si>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</si>
  <si>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</si>
  <si>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</si>
  <si>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</si>
  <si>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</si>
  <si>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</si>
  <si>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</si>
  <si>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</si>
  <si>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</si>
  <si>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</si>
  <si>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</si>
  <si>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</si>
  <si>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</si>
  <si>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</si>
  <si>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</si>
  <si>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</si>
  <si>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 xml:space="preserve">Leeds Building Society </t>
  </si>
  <si>
    <t>Chris Brown</t>
  </si>
  <si>
    <t>http://www.leedsbuildingsociety.co.uk/treasury/wholesale/covered-bonds-terms/</t>
  </si>
  <si>
    <t xml:space="preserve">Non EEA – CBD Art 14 compliant </t>
  </si>
  <si>
    <t>https://www.coveredbondlabel.com/issuer/194-leeds-building-society</t>
  </si>
  <si>
    <t>Intra-Group</t>
  </si>
  <si>
    <t>External</t>
  </si>
  <si>
    <t>No</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</si>
  <si>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</si>
  <si>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</si>
  <si>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</si>
  <si>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</si>
  <si>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</si>
  <si>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</si>
  <si>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</si>
  <si>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</si>
  <si>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</si>
  <si>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</si>
  <si>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</si>
  <si>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</si>
  <si>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</si>
  <si>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</si>
  <si>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</si>
  <si>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</si>
  <si>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</si>
  <si>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</si>
  <si>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</si>
  <si>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</si>
  <si>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</si>
  <si>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</si>
  <si>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</si>
  <si>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</si>
  <si>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</si>
  <si>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</si>
  <si>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</si>
  <si>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</si>
  <si>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</si>
  <si>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</si>
  <si>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</si>
  <si>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</si>
  <si>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</si>
  <si>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</si>
  <si>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Leeds Building Society</t>
  </si>
  <si>
    <t>As per regulation</t>
  </si>
  <si>
    <t>Reporting Date: 14/08/24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</si>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</sst>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5" Type="http://schemas.openxmlformats.org/officeDocument/2006/relationships/hyperlink" Target="http://www.leedsbuildingsociety.co.uk/treasury/wholesale/covered-bonds-term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4"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51.75" x14ac:dyDescent="0.25">
      <c r="A6" s="105" t="s">
        <v>1220</v>
      </c>
    </row>
    <row r="7" spans="1:1" ht="17.25" x14ac:dyDescent="0.25">
      <c r="A7" s="105"/>
    </row>
    <row r="8" spans="1:1" ht="18.75" x14ac:dyDescent="0.25">
      <c r="A8" s="106" t="s">
        <v>1221</v>
      </c>
    </row>
    <row r="9" spans="1:1" ht="34.5" x14ac:dyDescent="0.3">
      <c r="A9" s="107" t="s">
        <v>1383</v>
      </c>
    </row>
    <row r="10" spans="1:1" ht="86.25"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8" sqref="F28"/>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1527</v>
      </c>
      <c r="B1" s="236"/>
    </row>
    <row r="2" spans="1:13" ht="31.5" x14ac:dyDescent="0.25">
      <c r="A2" s="48" t="s">
        <v>1526</v>
      </c>
      <c r="B2" s="48"/>
      <c r="C2" s="49"/>
      <c r="D2" s="49"/>
      <c r="E2" s="49"/>
      <c r="F2" s="216" t="s">
        <v>3005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3057</v>
      </c>
      <c r="C75" s="224" t="s">
        <v>82</v>
      </c>
      <c r="H75" s="49"/>
    </row>
    <row r="76" spans="1:14" x14ac:dyDescent="0.25">
      <c r="A76" s="51" t="s">
        <v>1488</v>
      </c>
      <c r="B76" s="51" t="s">
        <v>3058</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6" t="s">
        <v>3005</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38" t="s">
        <v>2224</v>
      </c>
      <c r="C5" s="239"/>
      <c r="D5" s="51"/>
      <c r="E5" s="57"/>
      <c r="F5" s="57"/>
      <c r="G5" s="57"/>
    </row>
    <row r="6" spans="1:7" x14ac:dyDescent="0.25">
      <c r="A6" s="161"/>
      <c r="B6" s="240" t="s">
        <v>1653</v>
      </c>
      <c r="C6" s="240"/>
      <c r="D6" s="159"/>
      <c r="E6" s="51"/>
      <c r="F6" s="51"/>
      <c r="G6" s="51"/>
    </row>
    <row r="7" spans="1:7" x14ac:dyDescent="0.25">
      <c r="A7" s="51"/>
      <c r="B7" s="241" t="s">
        <v>1654</v>
      </c>
      <c r="C7" s="242"/>
      <c r="D7" s="159"/>
      <c r="E7" s="51"/>
      <c r="F7" s="51"/>
      <c r="G7" s="51"/>
    </row>
    <row r="8" spans="1:7" x14ac:dyDescent="0.25">
      <c r="A8" s="51"/>
      <c r="B8" s="243" t="s">
        <v>1655</v>
      </c>
      <c r="C8" s="244"/>
      <c r="D8" s="159"/>
      <c r="E8" s="51"/>
      <c r="F8" s="51"/>
      <c r="G8" s="51"/>
    </row>
    <row r="9" spans="1:7" ht="15.75" thickBot="1" x14ac:dyDescent="0.3">
      <c r="A9" s="51"/>
      <c r="B9" s="245" t="s">
        <v>1656</v>
      </c>
      <c r="C9" s="24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7" t="s">
        <v>1653</v>
      </c>
      <c r="C13" s="237"/>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37" t="s">
        <v>1654</v>
      </c>
      <c r="C24" s="237"/>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2717</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3048</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2694</v>
      </c>
      <c r="C361" s="132" t="s">
        <v>82</v>
      </c>
      <c r="D361" s="51" t="s">
        <v>82</v>
      </c>
      <c r="E361" s="57"/>
      <c r="F361" s="139" t="str">
        <f t="shared" si="11"/>
        <v/>
      </c>
      <c r="G361" s="139" t="str">
        <f t="shared" si="12"/>
        <v/>
      </c>
    </row>
    <row r="362" spans="1:7" x14ac:dyDescent="0.25">
      <c r="A362" s="51" t="s">
        <v>2160</v>
      </c>
      <c r="B362" s="51" t="s">
        <v>2697</v>
      </c>
      <c r="C362" s="132" t="s">
        <v>82</v>
      </c>
      <c r="D362" s="51" t="s">
        <v>82</v>
      </c>
      <c r="F362" s="139" t="str">
        <f t="shared" si="11"/>
        <v/>
      </c>
      <c r="G362" s="139" t="str">
        <f t="shared" si="12"/>
        <v/>
      </c>
    </row>
    <row r="363" spans="1:7" x14ac:dyDescent="0.25">
      <c r="A363" s="51" t="s">
        <v>2161</v>
      </c>
      <c r="B363" s="51" t="s">
        <v>2695</v>
      </c>
      <c r="C363" s="132" t="s">
        <v>82</v>
      </c>
      <c r="D363" s="51" t="s">
        <v>82</v>
      </c>
      <c r="F363" s="139" t="str">
        <f t="shared" si="11"/>
        <v/>
      </c>
      <c r="G363" s="139" t="str">
        <f t="shared" si="12"/>
        <v/>
      </c>
    </row>
    <row r="364" spans="1:7" x14ac:dyDescent="0.25">
      <c r="A364" s="51" t="s">
        <v>2718</v>
      </c>
      <c r="B364" s="68" t="s">
        <v>2696</v>
      </c>
      <c r="C364" s="132" t="s">
        <v>82</v>
      </c>
      <c r="D364" s="51" t="s">
        <v>82</v>
      </c>
      <c r="E364" s="57"/>
      <c r="F364" s="139" t="str">
        <f t="shared" si="11"/>
        <v/>
      </c>
      <c r="G364" s="139" t="str">
        <f t="shared" si="12"/>
        <v/>
      </c>
    </row>
    <row r="365" spans="1:7" x14ac:dyDescent="0.25">
      <c r="A365" s="51" t="s">
        <v>2719</v>
      </c>
      <c r="B365" s="51" t="s">
        <v>2043</v>
      </c>
      <c r="C365" s="132" t="s">
        <v>82</v>
      </c>
      <c r="D365" s="133" t="s">
        <v>82</v>
      </c>
      <c r="E365" s="57"/>
      <c r="F365" s="139" t="str">
        <f t="shared" si="11"/>
        <v/>
      </c>
      <c r="G365" s="139" t="str">
        <f t="shared" si="12"/>
        <v/>
      </c>
    </row>
    <row r="366" spans="1:7" x14ac:dyDescent="0.25">
      <c r="A366" s="51" t="s">
        <v>2720</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2723</v>
      </c>
      <c r="B368" s="68"/>
      <c r="C368" s="167"/>
      <c r="D368" s="185"/>
      <c r="E368" s="57"/>
      <c r="F368" s="139"/>
      <c r="G368" s="139"/>
    </row>
    <row r="369" spans="1:7" x14ac:dyDescent="0.25">
      <c r="A369" s="51" t="s">
        <v>2724</v>
      </c>
      <c r="B369" s="68"/>
      <c r="C369" s="167"/>
      <c r="D369" s="185"/>
      <c r="E369" s="57"/>
      <c r="F369" s="139"/>
      <c r="G369" s="139"/>
    </row>
    <row r="370" spans="1:7" x14ac:dyDescent="0.25">
      <c r="A370" s="51" t="s">
        <v>2725</v>
      </c>
      <c r="B370" s="68"/>
      <c r="C370" s="167"/>
      <c r="D370" s="185"/>
      <c r="E370" s="57"/>
      <c r="F370" s="139"/>
      <c r="G370" s="139"/>
    </row>
    <row r="371" spans="1:7" x14ac:dyDescent="0.25">
      <c r="A371" s="51" t="s">
        <v>2726</v>
      </c>
      <c r="B371" s="68"/>
      <c r="C371" s="167"/>
      <c r="D371" s="185"/>
      <c r="E371" s="57"/>
      <c r="F371" s="139"/>
      <c r="G371" s="139"/>
    </row>
    <row r="372" spans="1:7" x14ac:dyDescent="0.25">
      <c r="A372" s="51" t="s">
        <v>2727</v>
      </c>
      <c r="B372" s="68"/>
      <c r="C372" s="167"/>
      <c r="D372" s="185"/>
      <c r="E372" s="57"/>
      <c r="F372" s="139"/>
      <c r="G372" s="139"/>
    </row>
    <row r="373" spans="1:7" x14ac:dyDescent="0.25">
      <c r="A373" s="51" t="s">
        <v>2728</v>
      </c>
      <c r="B373" s="68"/>
      <c r="C373" s="167"/>
      <c r="D373" s="185"/>
      <c r="E373" s="57"/>
      <c r="F373" s="139"/>
      <c r="G373" s="139"/>
    </row>
    <row r="374" spans="1:7" x14ac:dyDescent="0.25">
      <c r="A374" s="51" t="s">
        <v>2729</v>
      </c>
      <c r="B374" s="68"/>
      <c r="C374" s="132"/>
      <c r="D374" s="133"/>
      <c r="E374" s="57"/>
      <c r="F374" s="148"/>
      <c r="G374" s="148"/>
    </row>
    <row r="375" spans="1:7" x14ac:dyDescent="0.25">
      <c r="A375" s="51" t="s">
        <v>2730</v>
      </c>
      <c r="B375" s="68"/>
      <c r="C375" s="51"/>
      <c r="D375" s="51"/>
      <c r="E375" s="57"/>
      <c r="F375" s="57"/>
      <c r="G375" s="57"/>
    </row>
    <row r="376" spans="1:7" x14ac:dyDescent="0.25">
      <c r="A376" s="51" t="s">
        <v>2731</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3056</v>
      </c>
      <c r="C394" s="70" t="s">
        <v>2684</v>
      </c>
      <c r="D394" s="70" t="s">
        <v>2685</v>
      </c>
      <c r="E394" s="70"/>
      <c r="F394" s="70" t="s">
        <v>2686</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2683</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3049</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3010</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2694</v>
      </c>
      <c r="C597" s="132" t="s">
        <v>82</v>
      </c>
      <c r="D597" s="51" t="s">
        <v>82</v>
      </c>
      <c r="E597" s="57"/>
      <c r="F597" s="139" t="str">
        <f>IF($C$602=0,"",IF(C597="[for completion]","",IF(C597="","",C597/$C$602)))</f>
        <v/>
      </c>
      <c r="G597" s="139" t="str">
        <f>IF($D$602=0,"",IF(D597="[for completion]","",IF(D597="","",D597/$D$602)))</f>
        <v/>
      </c>
    </row>
    <row r="598" spans="1:7" x14ac:dyDescent="0.25">
      <c r="A598" s="51" t="s">
        <v>2437</v>
      </c>
      <c r="B598" s="51" t="s">
        <v>2697</v>
      </c>
      <c r="C598" s="132" t="s">
        <v>82</v>
      </c>
      <c r="D598" s="51" t="s">
        <v>82</v>
      </c>
      <c r="F598" s="139" t="str">
        <f>IF($C$602=0,"",IF(C598="[for completion]","",IF(C598="","",C598/$C$602)))</f>
        <v/>
      </c>
      <c r="G598" s="139" t="str">
        <f>IF($D$602=0,"",IF(D598="[for completion]","",IF(D598="","",D598/$D$602)))</f>
        <v/>
      </c>
    </row>
    <row r="599" spans="1:7" x14ac:dyDescent="0.25">
      <c r="A599" s="51" t="s">
        <v>2438</v>
      </c>
      <c r="B599" s="51" t="s">
        <v>2695</v>
      </c>
      <c r="C599" s="132" t="s">
        <v>82</v>
      </c>
      <c r="D599" s="51" t="s">
        <v>82</v>
      </c>
      <c r="F599" s="139" t="str">
        <f>IF($C$602=0,"",IF(C599="[for completion]","",IF(C599="","",C599/$C$602)))</f>
        <v/>
      </c>
      <c r="G599" s="139" t="str">
        <f>IF($D$602=0,"",IF(D599="[for completion]","",IF(D599="","",D599/$D$602)))</f>
        <v/>
      </c>
    </row>
    <row r="600" spans="1:7" x14ac:dyDescent="0.25">
      <c r="A600" s="51" t="s">
        <v>2732</v>
      </c>
      <c r="B600" s="68" t="s">
        <v>2696</v>
      </c>
      <c r="C600" s="132" t="s">
        <v>82</v>
      </c>
      <c r="D600" s="51" t="s">
        <v>82</v>
      </c>
      <c r="E600" s="57"/>
      <c r="F600" s="139" t="str">
        <f>IF($C$602=0,"",IF(C600="[for completion]","",IF(C600="","",C600/$C$602)))</f>
        <v/>
      </c>
      <c r="G600" s="139" t="str">
        <f>IF($D$602=0,"",IF(D600="[for completion]","",IF(D600="","",D600/$D$602)))</f>
        <v/>
      </c>
    </row>
    <row r="601" spans="1:7" x14ac:dyDescent="0.25">
      <c r="A601" s="51" t="s">
        <v>2733</v>
      </c>
      <c r="B601" s="68" t="s">
        <v>2043</v>
      </c>
      <c r="C601" s="164" t="s">
        <v>82</v>
      </c>
      <c r="D601" s="164" t="s">
        <v>82</v>
      </c>
      <c r="E601" s="57"/>
      <c r="F601" s="139" t="str">
        <f>IF($C$602=0,"",IF(C601="[for completion]","",IF(C601="","",C601/$C$602)))</f>
        <v/>
      </c>
      <c r="G601" s="139" t="str">
        <f>IF($D$602=0,"",IF(D601="[for completion]","",IF(D601="","",D601/$D$602)))</f>
        <v/>
      </c>
    </row>
    <row r="602" spans="1:7" x14ac:dyDescent="0.25">
      <c r="A602" s="51" t="s">
        <v>2734</v>
      </c>
      <c r="B602" s="68" t="s">
        <v>141</v>
      </c>
      <c r="C602" s="132">
        <f>SUM(C589:C601)</f>
        <v>0</v>
      </c>
      <c r="D602" s="133">
        <f>SUM(D589:D601)</f>
        <v>0</v>
      </c>
      <c r="E602" s="57"/>
      <c r="F602" s="127">
        <f>SUM(F589:F601)</f>
        <v>0</v>
      </c>
      <c r="G602" s="127">
        <f>SUM(G589:G601)</f>
        <v>0</v>
      </c>
    </row>
    <row r="603" spans="1:7" x14ac:dyDescent="0.25">
      <c r="A603" s="51" t="s">
        <v>2735</v>
      </c>
    </row>
    <row r="604" spans="1:7" x14ac:dyDescent="0.25">
      <c r="A604" s="51" t="s">
        <v>2736</v>
      </c>
    </row>
    <row r="605" spans="1:7" x14ac:dyDescent="0.25">
      <c r="A605" s="51" t="s">
        <v>2737</v>
      </c>
    </row>
    <row r="606" spans="1:7" x14ac:dyDescent="0.25">
      <c r="A606" s="51" t="s">
        <v>2738</v>
      </c>
      <c r="B606" s="68"/>
      <c r="C606" s="132"/>
      <c r="D606" s="133"/>
      <c r="E606" s="57"/>
      <c r="F606" s="127"/>
      <c r="G606" s="127"/>
    </row>
    <row r="607" spans="1:7" x14ac:dyDescent="0.25">
      <c r="A607" s="51" t="s">
        <v>2739</v>
      </c>
      <c r="B607" s="68"/>
      <c r="C607" s="132"/>
      <c r="D607" s="133"/>
      <c r="E607" s="57"/>
      <c r="F607" s="127"/>
      <c r="G607" s="127"/>
    </row>
    <row r="608" spans="1:7" x14ac:dyDescent="0.25">
      <c r="A608" s="51" t="s">
        <v>2740</v>
      </c>
      <c r="B608" s="68"/>
      <c r="C608" s="132"/>
      <c r="D608" s="133"/>
      <c r="E608" s="57"/>
      <c r="F608" s="127"/>
      <c r="G608" s="127"/>
    </row>
    <row r="609" spans="1:7" x14ac:dyDescent="0.25">
      <c r="A609" s="51" t="s">
        <v>2741</v>
      </c>
      <c r="B609" s="68"/>
      <c r="C609" s="132"/>
      <c r="D609" s="133"/>
      <c r="E609" s="57"/>
      <c r="F609" s="127"/>
      <c r="G609" s="127"/>
    </row>
    <row r="610" spans="1:7" x14ac:dyDescent="0.25">
      <c r="A610" s="51" t="s">
        <v>2742</v>
      </c>
      <c r="B610" s="68"/>
      <c r="C610" s="132"/>
      <c r="D610" s="133"/>
      <c r="E610" s="57"/>
      <c r="F610" s="127"/>
      <c r="G610" s="127"/>
    </row>
    <row r="611" spans="1:7" x14ac:dyDescent="0.25">
      <c r="A611" s="51" t="s">
        <v>2743</v>
      </c>
    </row>
    <row r="612" spans="1:7" x14ac:dyDescent="0.25">
      <c r="A612" s="51" t="s">
        <v>2744</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3055</v>
      </c>
      <c r="C620" s="70" t="s">
        <v>2684</v>
      </c>
      <c r="D620" s="70" t="s">
        <v>2687</v>
      </c>
      <c r="E620" s="70"/>
      <c r="F620" s="70" t="s">
        <v>2686</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3010</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2683</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2782</v>
      </c>
      <c r="B1" s="48"/>
      <c r="C1" s="49"/>
      <c r="D1" s="49"/>
      <c r="E1" s="49"/>
      <c r="F1" s="216"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2783</v>
      </c>
      <c r="C5" s="55"/>
      <c r="E5" s="57"/>
      <c r="F5" s="57"/>
      <c r="H5"/>
      <c r="L5" s="49"/>
      <c r="M5" s="49"/>
    </row>
    <row r="6" spans="1:14" ht="18.75" x14ac:dyDescent="0.25">
      <c r="B6" s="210" t="s">
        <v>2784</v>
      </c>
      <c r="C6" s="55"/>
      <c r="E6" s="57"/>
      <c r="F6" s="57"/>
      <c r="H6"/>
      <c r="L6" s="49"/>
      <c r="M6" s="49"/>
    </row>
    <row r="7" spans="1:14" ht="15.75" thickBot="1" x14ac:dyDescent="0.3">
      <c r="B7" s="211" t="s">
        <v>3001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37" t="s">
        <v>2785</v>
      </c>
      <c r="C9" s="237"/>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2789</v>
      </c>
      <c r="G10" s="70" t="s">
        <v>2790</v>
      </c>
      <c r="H10"/>
      <c r="I10" s="51"/>
      <c r="J10" s="51"/>
      <c r="K10" s="51"/>
      <c r="L10" s="49"/>
      <c r="M10" s="49"/>
      <c r="N10" s="49"/>
    </row>
    <row r="11" spans="1:14" s="95" customFormat="1" x14ac:dyDescent="0.2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2792</v>
      </c>
      <c r="B12" s="80" t="s">
        <v>2959</v>
      </c>
      <c r="C12" s="177" t="s">
        <v>82</v>
      </c>
      <c r="D12" s="178" t="s">
        <v>82</v>
      </c>
      <c r="E12"/>
      <c r="F12" s="139"/>
      <c r="G12" s="139"/>
      <c r="H12"/>
      <c r="I12" s="51"/>
      <c r="J12" s="51"/>
      <c r="K12" s="51"/>
      <c r="L12" s="49"/>
      <c r="M12" s="49"/>
      <c r="N12" s="49"/>
    </row>
    <row r="13" spans="1:14" s="95" customFormat="1" x14ac:dyDescent="0.25">
      <c r="A13" s="51" t="s">
        <v>2793</v>
      </c>
      <c r="B13" s="80" t="s">
        <v>2960</v>
      </c>
      <c r="C13" s="177" t="s">
        <v>82</v>
      </c>
      <c r="D13" s="178" t="s">
        <v>82</v>
      </c>
      <c r="E13"/>
      <c r="F13" s="139"/>
      <c r="G13" s="139"/>
      <c r="H13"/>
      <c r="I13" s="51"/>
      <c r="J13" s="51"/>
      <c r="K13" s="51"/>
      <c r="L13" s="49"/>
      <c r="M13" s="49"/>
      <c r="N13" s="49"/>
    </row>
    <row r="14" spans="1:14" s="95" customFormat="1" x14ac:dyDescent="0.25">
      <c r="A14" s="51" t="s">
        <v>2794</v>
      </c>
      <c r="B14" s="80" t="s">
        <v>2961</v>
      </c>
      <c r="C14" s="177" t="s">
        <v>82</v>
      </c>
      <c r="D14" s="178" t="s">
        <v>82</v>
      </c>
      <c r="E14"/>
      <c r="F14" s="139"/>
      <c r="G14" s="139"/>
      <c r="H14"/>
      <c r="I14" s="51"/>
      <c r="J14" s="51"/>
      <c r="K14" s="51"/>
      <c r="L14" s="49"/>
      <c r="M14" s="49"/>
      <c r="N14" s="49"/>
    </row>
    <row r="15" spans="1:14" s="95" customFormat="1" x14ac:dyDescent="0.25">
      <c r="A15" s="51"/>
      <c r="B15" s="80" t="s">
        <v>2968</v>
      </c>
      <c r="C15" s="177" t="s">
        <v>82</v>
      </c>
      <c r="D15" s="178" t="s">
        <v>82</v>
      </c>
      <c r="E15"/>
      <c r="F15" s="139"/>
      <c r="G15" s="139"/>
      <c r="H15"/>
      <c r="I15" s="51"/>
      <c r="J15" s="51"/>
      <c r="K15" s="51"/>
      <c r="L15" s="49"/>
      <c r="M15" s="49"/>
      <c r="N15" s="49"/>
    </row>
    <row r="16" spans="1:14" s="95" customFormat="1" x14ac:dyDescent="0.2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2963</v>
      </c>
      <c r="B17" s="80" t="s">
        <v>2959</v>
      </c>
      <c r="C17" s="177" t="s">
        <v>82</v>
      </c>
      <c r="D17" s="178" t="s">
        <v>82</v>
      </c>
      <c r="E17"/>
      <c r="F17" s="139"/>
      <c r="G17" s="139"/>
      <c r="H17"/>
      <c r="I17" s="51"/>
      <c r="J17" s="51"/>
      <c r="K17" s="51"/>
      <c r="L17" s="49"/>
      <c r="M17" s="49"/>
      <c r="N17" s="49"/>
    </row>
    <row r="18" spans="1:14" s="95" customFormat="1" x14ac:dyDescent="0.25">
      <c r="A18" s="51" t="s">
        <v>2964</v>
      </c>
      <c r="B18" s="80" t="s">
        <v>2960</v>
      </c>
      <c r="C18" s="177" t="s">
        <v>82</v>
      </c>
      <c r="D18" s="178" t="s">
        <v>82</v>
      </c>
      <c r="E18"/>
      <c r="F18" s="139"/>
      <c r="G18" s="139"/>
      <c r="H18"/>
      <c r="I18" s="51"/>
      <c r="J18" s="51"/>
      <c r="K18" s="51"/>
      <c r="L18" s="49"/>
      <c r="M18" s="49"/>
      <c r="N18" s="49"/>
    </row>
    <row r="19" spans="1:14" s="95" customFormat="1" x14ac:dyDescent="0.25">
      <c r="A19" s="51" t="s">
        <v>2965</v>
      </c>
      <c r="B19" s="80" t="s">
        <v>2961</v>
      </c>
      <c r="C19" s="177" t="s">
        <v>82</v>
      </c>
      <c r="D19" s="178" t="s">
        <v>82</v>
      </c>
      <c r="E19"/>
      <c r="F19" s="139"/>
      <c r="G19" s="139"/>
      <c r="H19"/>
      <c r="I19" s="51"/>
      <c r="J19" s="51"/>
      <c r="K19" s="51"/>
      <c r="L19" s="49"/>
      <c r="M19" s="49"/>
      <c r="N19" s="49"/>
    </row>
    <row r="20" spans="1:14" s="95" customFormat="1" x14ac:dyDescent="0.25">
      <c r="A20" s="51"/>
      <c r="B20" s="80" t="s">
        <v>2968</v>
      </c>
      <c r="C20" s="177" t="s">
        <v>82</v>
      </c>
      <c r="D20" s="178" t="s">
        <v>82</v>
      </c>
      <c r="E20"/>
      <c r="F20" s="139"/>
      <c r="G20" s="139"/>
      <c r="H20"/>
      <c r="I20" s="51"/>
      <c r="J20" s="51"/>
      <c r="K20" s="51"/>
      <c r="L20" s="49"/>
      <c r="M20" s="49"/>
      <c r="N20" s="49"/>
    </row>
    <row r="21" spans="1:14" s="95" customFormat="1" x14ac:dyDescent="0.2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2795</v>
      </c>
      <c r="B23" s="181" t="s">
        <v>143</v>
      </c>
      <c r="C23" s="134"/>
      <c r="D23" s="76"/>
      <c r="E23"/>
      <c r="F23" s="139"/>
      <c r="G23" s="139"/>
      <c r="H23"/>
      <c r="I23" s="51"/>
      <c r="J23" s="51"/>
      <c r="K23" s="51"/>
      <c r="L23" s="49"/>
      <c r="M23" s="49"/>
      <c r="N23" s="49"/>
    </row>
    <row r="24" spans="1:14" s="95" customFormat="1" x14ac:dyDescent="0.25">
      <c r="A24" s="68" t="s">
        <v>2796</v>
      </c>
      <c r="B24" s="181" t="s">
        <v>143</v>
      </c>
      <c r="C24" s="134"/>
      <c r="D24" s="76"/>
      <c r="E24"/>
      <c r="F24" s="139"/>
      <c r="G24" s="139"/>
      <c r="H24"/>
      <c r="I24" s="51"/>
      <c r="J24" s="51"/>
      <c r="K24" s="51"/>
      <c r="L24" s="49"/>
      <c r="M24" s="49"/>
      <c r="N24" s="49"/>
    </row>
    <row r="25" spans="1:14" s="95" customFormat="1" x14ac:dyDescent="0.25">
      <c r="A25" s="68" t="s">
        <v>2797</v>
      </c>
      <c r="B25" s="181" t="s">
        <v>143</v>
      </c>
      <c r="C25" s="134"/>
      <c r="D25" s="76"/>
      <c r="E25"/>
      <c r="F25" s="139"/>
      <c r="G25" s="139"/>
      <c r="H25"/>
      <c r="I25" s="51"/>
      <c r="J25" s="51"/>
      <c r="K25" s="51"/>
      <c r="L25" s="49"/>
      <c r="M25" s="49"/>
      <c r="N25" s="49"/>
    </row>
    <row r="26" spans="1:14" s="95" customFormat="1" x14ac:dyDescent="0.25">
      <c r="A26" s="68" t="s">
        <v>2798</v>
      </c>
      <c r="B26" s="181" t="s">
        <v>143</v>
      </c>
      <c r="C26" s="134"/>
      <c r="D26" s="76"/>
      <c r="E26"/>
      <c r="F26" s="139"/>
      <c r="G26" s="139"/>
      <c r="H26"/>
      <c r="I26" s="51"/>
      <c r="J26" s="51"/>
      <c r="K26" s="51"/>
      <c r="L26" s="49"/>
      <c r="M26" s="49"/>
      <c r="N26" s="49"/>
    </row>
    <row r="27" spans="1:14" s="95" customFormat="1" x14ac:dyDescent="0.25">
      <c r="A27" s="68" t="s">
        <v>2799</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2984</v>
      </c>
      <c r="C30" s="70" t="s">
        <v>110</v>
      </c>
      <c r="D30" s="70" t="s">
        <v>1658</v>
      </c>
      <c r="E30" s="70"/>
      <c r="F30" s="70" t="s">
        <v>2789</v>
      </c>
      <c r="G30" s="70" t="s">
        <v>2790</v>
      </c>
      <c r="H30"/>
      <c r="I30" s="51"/>
      <c r="J30" s="51"/>
      <c r="K30" s="51"/>
      <c r="L30" s="49"/>
      <c r="M30" s="49"/>
      <c r="N30" s="49"/>
    </row>
    <row r="31" spans="1:14" s="95" customFormat="1" x14ac:dyDescent="0.2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3001</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2800</v>
      </c>
      <c r="B50" s="51" t="s">
        <v>785</v>
      </c>
      <c r="C50" s="133" t="s">
        <v>82</v>
      </c>
      <c r="E50" s="68"/>
      <c r="F50" s="68"/>
      <c r="H50"/>
      <c r="I50" s="68"/>
      <c r="L50" s="68"/>
      <c r="M50" s="68"/>
    </row>
    <row r="51" spans="1:14" outlineLevel="1" x14ac:dyDescent="0.25">
      <c r="A51" s="51" t="s">
        <v>2801</v>
      </c>
      <c r="B51" s="80" t="s">
        <v>476</v>
      </c>
      <c r="C51" s="133"/>
      <c r="E51" s="68"/>
      <c r="F51" s="68"/>
      <c r="H51"/>
      <c r="I51" s="68"/>
      <c r="L51" s="68"/>
      <c r="M51" s="68"/>
    </row>
    <row r="52" spans="1:14" outlineLevel="1" x14ac:dyDescent="0.25">
      <c r="A52" s="51" t="s">
        <v>2802</v>
      </c>
      <c r="B52" s="80" t="s">
        <v>478</v>
      </c>
      <c r="C52" s="133"/>
      <c r="E52" s="68"/>
      <c r="F52" s="68"/>
      <c r="H52"/>
      <c r="I52" s="68"/>
      <c r="L52" s="68"/>
      <c r="M52" s="68"/>
    </row>
    <row r="53" spans="1:14" outlineLevel="1" x14ac:dyDescent="0.25">
      <c r="A53" s="51" t="s">
        <v>2803</v>
      </c>
      <c r="E53" s="68"/>
      <c r="F53" s="68"/>
      <c r="H53"/>
      <c r="I53" s="68"/>
      <c r="L53" s="68"/>
      <c r="M53" s="68"/>
    </row>
    <row r="54" spans="1:14" outlineLevel="1" x14ac:dyDescent="0.25">
      <c r="A54" s="51" t="s">
        <v>2804</v>
      </c>
      <c r="E54" s="68"/>
      <c r="F54" s="68"/>
      <c r="H54"/>
      <c r="I54" s="68"/>
      <c r="L54" s="68"/>
      <c r="M54" s="68"/>
    </row>
    <row r="55" spans="1:14" outlineLevel="1" x14ac:dyDescent="0.25">
      <c r="A55" s="51" t="s">
        <v>2805</v>
      </c>
      <c r="E55" s="68"/>
      <c r="F55" s="68"/>
      <c r="H55"/>
      <c r="I55" s="68"/>
      <c r="L55" s="68"/>
      <c r="M55" s="68"/>
    </row>
    <row r="56" spans="1:14" outlineLevel="1" x14ac:dyDescent="0.25">
      <c r="A56" s="51" t="s">
        <v>2806</v>
      </c>
      <c r="E56" s="68"/>
      <c r="F56" s="68"/>
      <c r="H56"/>
      <c r="I56" s="68"/>
      <c r="L56" s="68"/>
      <c r="M56" s="68"/>
    </row>
    <row r="57" spans="1:14" outlineLevel="1" x14ac:dyDescent="0.25">
      <c r="A57" s="51" t="s">
        <v>2807</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2808</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2811</v>
      </c>
      <c r="B64" s="68" t="s">
        <v>575</v>
      </c>
      <c r="C64" s="132" t="s">
        <v>82</v>
      </c>
      <c r="D64" s="133" t="s">
        <v>82</v>
      </c>
      <c r="F64" s="139" t="str">
        <f t="shared" si="0"/>
        <v/>
      </c>
      <c r="G64" s="139" t="str">
        <f t="shared" si="1"/>
        <v/>
      </c>
      <c r="H64"/>
      <c r="I64" s="68"/>
      <c r="M64" s="77"/>
      <c r="N64" s="77"/>
    </row>
    <row r="65" spans="1:14" x14ac:dyDescent="0.25">
      <c r="A65" s="51" t="s">
        <v>2812</v>
      </c>
      <c r="B65" s="68" t="s">
        <v>575</v>
      </c>
      <c r="C65" s="132" t="s">
        <v>82</v>
      </c>
      <c r="D65" s="133" t="s">
        <v>82</v>
      </c>
      <c r="E65" s="87"/>
      <c r="F65" s="139" t="str">
        <f t="shared" si="0"/>
        <v/>
      </c>
      <c r="G65" s="139" t="str">
        <f t="shared" si="1"/>
        <v/>
      </c>
      <c r="H65"/>
      <c r="I65" s="68"/>
      <c r="L65" s="87"/>
      <c r="M65" s="77"/>
      <c r="N65" s="77"/>
    </row>
    <row r="66" spans="1:14" x14ac:dyDescent="0.25">
      <c r="A66" s="51" t="s">
        <v>2813</v>
      </c>
      <c r="B66" s="68" t="s">
        <v>575</v>
      </c>
      <c r="C66" s="132" t="s">
        <v>82</v>
      </c>
      <c r="D66" s="133" t="s">
        <v>82</v>
      </c>
      <c r="E66" s="87"/>
      <c r="F66" s="139" t="str">
        <f t="shared" si="0"/>
        <v/>
      </c>
      <c r="G66" s="139" t="str">
        <f t="shared" si="1"/>
        <v/>
      </c>
      <c r="H66"/>
      <c r="I66" s="68"/>
      <c r="L66" s="87"/>
      <c r="M66" s="77"/>
      <c r="N66" s="77"/>
    </row>
    <row r="67" spans="1:14" x14ac:dyDescent="0.25">
      <c r="A67" s="51" t="s">
        <v>2814</v>
      </c>
      <c r="B67" s="68" t="s">
        <v>575</v>
      </c>
      <c r="C67" s="132" t="s">
        <v>82</v>
      </c>
      <c r="D67" s="133" t="s">
        <v>82</v>
      </c>
      <c r="E67" s="87"/>
      <c r="F67" s="139" t="str">
        <f t="shared" si="0"/>
        <v/>
      </c>
      <c r="G67" s="139" t="str">
        <f t="shared" si="1"/>
        <v/>
      </c>
      <c r="H67"/>
      <c r="I67" s="68"/>
      <c r="L67" s="87"/>
      <c r="M67" s="77"/>
      <c r="N67" s="77"/>
    </row>
    <row r="68" spans="1:14" x14ac:dyDescent="0.25">
      <c r="A68" s="51" t="s">
        <v>2815</v>
      </c>
      <c r="B68" s="68" t="s">
        <v>575</v>
      </c>
      <c r="C68" s="132" t="s">
        <v>82</v>
      </c>
      <c r="D68" s="133" t="s">
        <v>82</v>
      </c>
      <c r="E68" s="87"/>
      <c r="F68" s="139" t="str">
        <f t="shared" si="0"/>
        <v/>
      </c>
      <c r="G68" s="139" t="str">
        <f t="shared" si="1"/>
        <v/>
      </c>
      <c r="H68"/>
      <c r="I68" s="68"/>
      <c r="L68" s="87"/>
      <c r="M68" s="77"/>
      <c r="N68" s="77"/>
    </row>
    <row r="69" spans="1:14" x14ac:dyDescent="0.25">
      <c r="A69" s="51" t="s">
        <v>2816</v>
      </c>
      <c r="B69" s="68" t="s">
        <v>575</v>
      </c>
      <c r="C69" s="132" t="s">
        <v>82</v>
      </c>
      <c r="D69" s="133" t="s">
        <v>82</v>
      </c>
      <c r="E69" s="87"/>
      <c r="F69" s="139" t="str">
        <f t="shared" si="0"/>
        <v/>
      </c>
      <c r="G69" s="139" t="str">
        <f t="shared" si="1"/>
        <v/>
      </c>
      <c r="H69"/>
      <c r="I69" s="68"/>
      <c r="L69" s="87"/>
      <c r="M69" s="77"/>
      <c r="N69" s="77"/>
    </row>
    <row r="70" spans="1:14" x14ac:dyDescent="0.25">
      <c r="A70" s="51" t="s">
        <v>2817</v>
      </c>
      <c r="B70" s="68" t="s">
        <v>575</v>
      </c>
      <c r="C70" s="132" t="s">
        <v>82</v>
      </c>
      <c r="D70" s="133" t="s">
        <v>82</v>
      </c>
      <c r="E70" s="87"/>
      <c r="F70" s="139" t="str">
        <f t="shared" si="0"/>
        <v/>
      </c>
      <c r="G70" s="139" t="str">
        <f t="shared" si="1"/>
        <v/>
      </c>
      <c r="H70"/>
      <c r="I70" s="68"/>
      <c r="L70" s="87"/>
      <c r="M70" s="77"/>
      <c r="N70" s="77"/>
    </row>
    <row r="71" spans="1:14" x14ac:dyDescent="0.25">
      <c r="A71" s="51" t="s">
        <v>2818</v>
      </c>
      <c r="B71" s="68" t="s">
        <v>575</v>
      </c>
      <c r="C71" s="132" t="s">
        <v>82</v>
      </c>
      <c r="D71" s="133" t="s">
        <v>82</v>
      </c>
      <c r="E71" s="87"/>
      <c r="F71" s="139" t="str">
        <f t="shared" si="0"/>
        <v/>
      </c>
      <c r="G71" s="139" t="str">
        <f t="shared" si="1"/>
        <v/>
      </c>
      <c r="H71"/>
      <c r="I71" s="68"/>
      <c r="L71" s="87"/>
      <c r="M71" s="77"/>
      <c r="N71" s="77"/>
    </row>
    <row r="72" spans="1:14" x14ac:dyDescent="0.25">
      <c r="A72" s="51" t="s">
        <v>2819</v>
      </c>
      <c r="B72" s="68" t="s">
        <v>575</v>
      </c>
      <c r="C72" s="132" t="s">
        <v>82</v>
      </c>
      <c r="D72" s="133" t="s">
        <v>82</v>
      </c>
      <c r="E72" s="87"/>
      <c r="F72" s="139" t="str">
        <f t="shared" si="0"/>
        <v/>
      </c>
      <c r="G72" s="139" t="str">
        <f t="shared" si="1"/>
        <v/>
      </c>
      <c r="H72"/>
      <c r="I72" s="68"/>
      <c r="L72" s="87"/>
      <c r="M72" s="77"/>
      <c r="N72" s="77"/>
    </row>
    <row r="73" spans="1:14" x14ac:dyDescent="0.25">
      <c r="A73" s="51" t="s">
        <v>2820</v>
      </c>
      <c r="B73" s="68" t="s">
        <v>575</v>
      </c>
      <c r="C73" s="132" t="s">
        <v>82</v>
      </c>
      <c r="D73" s="133" t="s">
        <v>82</v>
      </c>
      <c r="E73" s="87"/>
      <c r="F73" s="139" t="str">
        <f t="shared" si="0"/>
        <v/>
      </c>
      <c r="G73" s="139" t="str">
        <f t="shared" si="1"/>
        <v/>
      </c>
      <c r="H73"/>
      <c r="I73" s="68"/>
      <c r="L73" s="87"/>
      <c r="M73" s="77"/>
      <c r="N73" s="77"/>
    </row>
    <row r="74" spans="1:14" x14ac:dyDescent="0.25">
      <c r="A74" s="51" t="s">
        <v>2821</v>
      </c>
      <c r="B74" s="68" t="s">
        <v>575</v>
      </c>
      <c r="C74" s="132" t="s">
        <v>82</v>
      </c>
      <c r="D74" s="133" t="s">
        <v>82</v>
      </c>
      <c r="E74" s="87"/>
      <c r="F74" s="139" t="str">
        <f t="shared" si="0"/>
        <v/>
      </c>
      <c r="G74" s="139" t="str">
        <f t="shared" si="1"/>
        <v/>
      </c>
      <c r="H74"/>
      <c r="I74" s="68"/>
      <c r="L74" s="87"/>
      <c r="M74" s="77"/>
      <c r="N74" s="77"/>
    </row>
    <row r="75" spans="1:14" x14ac:dyDescent="0.25">
      <c r="A75" s="51" t="s">
        <v>2822</v>
      </c>
      <c r="B75" s="68" t="s">
        <v>575</v>
      </c>
      <c r="C75" s="132" t="s">
        <v>82</v>
      </c>
      <c r="D75" s="133" t="s">
        <v>82</v>
      </c>
      <c r="E75" s="87"/>
      <c r="F75" s="139" t="str">
        <f t="shared" si="0"/>
        <v/>
      </c>
      <c r="G75" s="139" t="str">
        <f t="shared" si="1"/>
        <v/>
      </c>
      <c r="H75"/>
      <c r="I75" s="68"/>
      <c r="L75" s="87"/>
      <c r="M75" s="77"/>
      <c r="N75" s="77"/>
    </row>
    <row r="76" spans="1:14" x14ac:dyDescent="0.25">
      <c r="A76" s="51" t="s">
        <v>2823</v>
      </c>
      <c r="B76" s="68" t="s">
        <v>575</v>
      </c>
      <c r="C76" s="132" t="s">
        <v>82</v>
      </c>
      <c r="D76" s="133" t="s">
        <v>82</v>
      </c>
      <c r="E76" s="87"/>
      <c r="F76" s="139" t="str">
        <f t="shared" si="0"/>
        <v/>
      </c>
      <c r="G76" s="139" t="str">
        <f t="shared" si="1"/>
        <v/>
      </c>
      <c r="H76"/>
      <c r="I76" s="68"/>
      <c r="L76" s="87"/>
      <c r="M76" s="77"/>
      <c r="N76" s="77"/>
    </row>
    <row r="77" spans="1:14" x14ac:dyDescent="0.2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2825</v>
      </c>
      <c r="B79" s="68" t="s">
        <v>817</v>
      </c>
      <c r="C79" s="132" t="s">
        <v>82</v>
      </c>
      <c r="E79" s="96"/>
      <c r="F79" s="139" t="str">
        <f>IF($C$82=0,"",IF(C79="[for completion]","",C79/$C$82))</f>
        <v/>
      </c>
      <c r="G79" s="76"/>
      <c r="H79"/>
      <c r="I79" s="68"/>
      <c r="L79" s="96"/>
      <c r="M79" s="77"/>
      <c r="N79" s="76"/>
    </row>
    <row r="80" spans="1:14" x14ac:dyDescent="0.25">
      <c r="A80" s="51" t="s">
        <v>2826</v>
      </c>
      <c r="B80" s="68" t="s">
        <v>819</v>
      </c>
      <c r="C80" s="132" t="s">
        <v>82</v>
      </c>
      <c r="E80" s="96"/>
      <c r="F80" s="139" t="str">
        <f>IF($C$82=0,"",IF(C80="[for completion]","",C80/$C$82))</f>
        <v/>
      </c>
      <c r="G80" s="76"/>
      <c r="H80"/>
      <c r="I80" s="68"/>
      <c r="L80" s="96"/>
      <c r="M80" s="77"/>
      <c r="N80" s="76"/>
    </row>
    <row r="81" spans="1:14" x14ac:dyDescent="0.25">
      <c r="A81" s="51" t="s">
        <v>2827</v>
      </c>
      <c r="B81" s="68" t="s">
        <v>139</v>
      </c>
      <c r="C81" s="132" t="s">
        <v>82</v>
      </c>
      <c r="E81" s="87"/>
      <c r="F81" s="139" t="str">
        <f>IF($C$82=0,"",IF(C81="[for completion]","",C81/$C$82))</f>
        <v/>
      </c>
      <c r="G81" s="76"/>
      <c r="H81"/>
      <c r="I81" s="68"/>
      <c r="L81" s="87"/>
      <c r="M81" s="77"/>
      <c r="N81" s="76"/>
    </row>
    <row r="82" spans="1:14" x14ac:dyDescent="0.25">
      <c r="A82" s="51" t="s">
        <v>2828</v>
      </c>
      <c r="B82" s="78" t="s">
        <v>141</v>
      </c>
      <c r="C82" s="134">
        <f>SUM(C79:C81)</f>
        <v>0</v>
      </c>
      <c r="D82" s="68"/>
      <c r="E82" s="87"/>
      <c r="F82" s="140">
        <f>SUM(F79:F81)</f>
        <v>0</v>
      </c>
      <c r="G82" s="76"/>
      <c r="H82"/>
      <c r="I82" s="68"/>
      <c r="L82" s="87"/>
      <c r="M82" s="77"/>
      <c r="N82" s="76"/>
    </row>
    <row r="83" spans="1:14" outlineLevel="1" x14ac:dyDescent="0.25">
      <c r="A83" s="51" t="s">
        <v>2829</v>
      </c>
      <c r="B83" s="78"/>
      <c r="C83" s="68"/>
      <c r="D83" s="68"/>
      <c r="E83" s="87"/>
      <c r="F83" s="79"/>
      <c r="G83" s="76"/>
      <c r="H83"/>
      <c r="I83" s="68"/>
      <c r="L83" s="87"/>
      <c r="M83" s="77"/>
      <c r="N83" s="76"/>
    </row>
    <row r="84" spans="1:14" outlineLevel="1" x14ac:dyDescent="0.25">
      <c r="A84" s="51" t="s">
        <v>2830</v>
      </c>
      <c r="B84" s="78"/>
      <c r="C84" s="68"/>
      <c r="D84" s="68"/>
      <c r="E84" s="87"/>
      <c r="F84" s="79"/>
      <c r="G84" s="76"/>
      <c r="H84"/>
      <c r="I84" s="68"/>
      <c r="L84" s="87"/>
      <c r="M84" s="77"/>
      <c r="N84" s="76"/>
    </row>
    <row r="85" spans="1:14" outlineLevel="1" x14ac:dyDescent="0.25">
      <c r="A85" s="51" t="s">
        <v>2831</v>
      </c>
      <c r="B85" s="68"/>
      <c r="E85" s="87"/>
      <c r="F85" s="77"/>
      <c r="G85" s="76"/>
      <c r="H85"/>
      <c r="I85" s="68"/>
      <c r="L85" s="87"/>
      <c r="M85" s="77"/>
      <c r="N85" s="76"/>
    </row>
    <row r="86" spans="1:14" outlineLevel="1" x14ac:dyDescent="0.25">
      <c r="A86" s="51" t="s">
        <v>2832</v>
      </c>
      <c r="B86" s="68"/>
      <c r="E86" s="87"/>
      <c r="F86" s="77"/>
      <c r="G86" s="76"/>
      <c r="H86"/>
      <c r="I86" s="68"/>
      <c r="L86" s="87"/>
      <c r="M86" s="77"/>
      <c r="N86" s="76"/>
    </row>
    <row r="87" spans="1:14" outlineLevel="1" x14ac:dyDescent="0.25">
      <c r="A87" s="51" t="s">
        <v>2833</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2834</v>
      </c>
      <c r="B89" s="93" t="s">
        <v>494</v>
      </c>
      <c r="C89" s="129">
        <f>SUM(C90:C116)</f>
        <v>0</v>
      </c>
      <c r="G89" s="51"/>
      <c r="H89"/>
      <c r="I89" s="57"/>
      <c r="N89" s="51"/>
    </row>
    <row r="90" spans="1:14" x14ac:dyDescent="0.25">
      <c r="A90" s="51" t="s">
        <v>2835</v>
      </c>
      <c r="B90" s="51" t="s">
        <v>496</v>
      </c>
      <c r="C90" s="129" t="s">
        <v>82</v>
      </c>
      <c r="G90" s="51"/>
      <c r="H90"/>
      <c r="N90" s="51"/>
    </row>
    <row r="91" spans="1:14" x14ac:dyDescent="0.25">
      <c r="A91" s="51" t="s">
        <v>2836</v>
      </c>
      <c r="B91" s="51" t="s">
        <v>498</v>
      </c>
      <c r="C91" s="129" t="s">
        <v>82</v>
      </c>
      <c r="G91" s="51"/>
      <c r="H91"/>
      <c r="N91" s="51"/>
    </row>
    <row r="92" spans="1:14" x14ac:dyDescent="0.25">
      <c r="A92" s="51" t="s">
        <v>2837</v>
      </c>
      <c r="B92" s="51" t="s">
        <v>500</v>
      </c>
      <c r="C92" s="129" t="s">
        <v>82</v>
      </c>
      <c r="G92" s="51"/>
      <c r="H92"/>
      <c r="N92" s="51"/>
    </row>
    <row r="93" spans="1:14" x14ac:dyDescent="0.25">
      <c r="A93" s="51" t="s">
        <v>2838</v>
      </c>
      <c r="B93" s="51" t="s">
        <v>502</v>
      </c>
      <c r="C93" s="129" t="s">
        <v>82</v>
      </c>
      <c r="G93" s="51"/>
      <c r="H93"/>
      <c r="N93" s="51"/>
    </row>
    <row r="94" spans="1:14" x14ac:dyDescent="0.25">
      <c r="A94" s="51" t="s">
        <v>2839</v>
      </c>
      <c r="B94" s="51" t="s">
        <v>504</v>
      </c>
      <c r="C94" s="129" t="s">
        <v>82</v>
      </c>
      <c r="G94" s="51"/>
      <c r="H94"/>
      <c r="N94" s="51"/>
    </row>
    <row r="95" spans="1:14" x14ac:dyDescent="0.25">
      <c r="A95" s="51" t="s">
        <v>2840</v>
      </c>
      <c r="B95" s="51" t="s">
        <v>2301</v>
      </c>
      <c r="C95" s="129" t="s">
        <v>82</v>
      </c>
      <c r="G95" s="51"/>
      <c r="H95"/>
      <c r="N95" s="51"/>
    </row>
    <row r="96" spans="1:14" x14ac:dyDescent="0.25">
      <c r="A96" s="51" t="s">
        <v>2841</v>
      </c>
      <c r="B96" s="51" t="s">
        <v>507</v>
      </c>
      <c r="C96" s="129" t="s">
        <v>82</v>
      </c>
      <c r="G96" s="51"/>
      <c r="H96"/>
      <c r="N96" s="51"/>
    </row>
    <row r="97" spans="1:14" x14ac:dyDescent="0.25">
      <c r="A97" s="51" t="s">
        <v>2842</v>
      </c>
      <c r="B97" s="51" t="s">
        <v>509</v>
      </c>
      <c r="C97" s="129" t="s">
        <v>82</v>
      </c>
      <c r="G97" s="51"/>
      <c r="H97"/>
      <c r="N97" s="51"/>
    </row>
    <row r="98" spans="1:14" x14ac:dyDescent="0.25">
      <c r="A98" s="51" t="s">
        <v>2843</v>
      </c>
      <c r="B98" s="51" t="s">
        <v>511</v>
      </c>
      <c r="C98" s="129" t="s">
        <v>82</v>
      </c>
      <c r="G98" s="51"/>
      <c r="H98"/>
      <c r="N98" s="51"/>
    </row>
    <row r="99" spans="1:14" x14ac:dyDescent="0.25">
      <c r="A99" s="51" t="s">
        <v>2844</v>
      </c>
      <c r="B99" s="51" t="s">
        <v>513</v>
      </c>
      <c r="C99" s="129" t="s">
        <v>82</v>
      </c>
      <c r="G99" s="51"/>
      <c r="H99"/>
      <c r="N99" s="51"/>
    </row>
    <row r="100" spans="1:14" x14ac:dyDescent="0.25">
      <c r="A100" s="51" t="s">
        <v>2845</v>
      </c>
      <c r="B100" s="51" t="s">
        <v>515</v>
      </c>
      <c r="C100" s="129" t="s">
        <v>82</v>
      </c>
      <c r="G100" s="51"/>
      <c r="H100"/>
      <c r="N100" s="51"/>
    </row>
    <row r="101" spans="1:14" x14ac:dyDescent="0.25">
      <c r="A101" s="51" t="s">
        <v>2846</v>
      </c>
      <c r="B101" s="51" t="s">
        <v>517</v>
      </c>
      <c r="C101" s="129" t="s">
        <v>82</v>
      </c>
      <c r="G101" s="51"/>
      <c r="H101"/>
      <c r="N101" s="51"/>
    </row>
    <row r="102" spans="1:14" x14ac:dyDescent="0.25">
      <c r="A102" s="51" t="s">
        <v>2847</v>
      </c>
      <c r="B102" s="51" t="s">
        <v>519</v>
      </c>
      <c r="C102" s="129" t="s">
        <v>82</v>
      </c>
      <c r="G102" s="51"/>
      <c r="H102"/>
      <c r="N102" s="51"/>
    </row>
    <row r="103" spans="1:14" x14ac:dyDescent="0.25">
      <c r="A103" s="51" t="s">
        <v>2848</v>
      </c>
      <c r="B103" s="51" t="s">
        <v>521</v>
      </c>
      <c r="C103" s="129" t="s">
        <v>82</v>
      </c>
      <c r="G103" s="51"/>
      <c r="H103"/>
      <c r="N103" s="51"/>
    </row>
    <row r="104" spans="1:14" x14ac:dyDescent="0.25">
      <c r="A104" s="51" t="s">
        <v>2849</v>
      </c>
      <c r="B104" s="51" t="s">
        <v>523</v>
      </c>
      <c r="C104" s="129" t="s">
        <v>82</v>
      </c>
      <c r="G104" s="51"/>
      <c r="H104"/>
      <c r="N104" s="51"/>
    </row>
    <row r="105" spans="1:14" x14ac:dyDescent="0.25">
      <c r="A105" s="51" t="s">
        <v>2850</v>
      </c>
      <c r="B105" s="51" t="s">
        <v>3</v>
      </c>
      <c r="C105" s="129" t="s">
        <v>82</v>
      </c>
      <c r="G105" s="51"/>
      <c r="H105"/>
      <c r="N105" s="51"/>
    </row>
    <row r="106" spans="1:14" x14ac:dyDescent="0.25">
      <c r="A106" s="51" t="s">
        <v>2851</v>
      </c>
      <c r="B106" s="51" t="s">
        <v>526</v>
      </c>
      <c r="C106" s="129" t="s">
        <v>82</v>
      </c>
      <c r="G106" s="51"/>
      <c r="H106"/>
      <c r="N106" s="51"/>
    </row>
    <row r="107" spans="1:14" x14ac:dyDescent="0.25">
      <c r="A107" s="51" t="s">
        <v>2852</v>
      </c>
      <c r="B107" s="51" t="s">
        <v>528</v>
      </c>
      <c r="C107" s="129" t="s">
        <v>82</v>
      </c>
      <c r="G107" s="51"/>
      <c r="H107"/>
      <c r="N107" s="51"/>
    </row>
    <row r="108" spans="1:14" x14ac:dyDescent="0.25">
      <c r="A108" s="51" t="s">
        <v>2853</v>
      </c>
      <c r="B108" s="51" t="s">
        <v>530</v>
      </c>
      <c r="C108" s="129" t="s">
        <v>82</v>
      </c>
      <c r="G108" s="51"/>
      <c r="H108"/>
      <c r="N108" s="51"/>
    </row>
    <row r="109" spans="1:14" x14ac:dyDescent="0.25">
      <c r="A109" s="51" t="s">
        <v>2854</v>
      </c>
      <c r="B109" s="51" t="s">
        <v>532</v>
      </c>
      <c r="C109" s="129" t="s">
        <v>82</v>
      </c>
      <c r="G109" s="51"/>
      <c r="H109"/>
      <c r="N109" s="51"/>
    </row>
    <row r="110" spans="1:14" x14ac:dyDescent="0.25">
      <c r="A110" s="51" t="s">
        <v>2855</v>
      </c>
      <c r="B110" s="51" t="s">
        <v>534</v>
      </c>
      <c r="C110" s="129" t="s">
        <v>82</v>
      </c>
      <c r="G110" s="51"/>
      <c r="H110"/>
      <c r="N110" s="51"/>
    </row>
    <row r="111" spans="1:14" x14ac:dyDescent="0.25">
      <c r="A111" s="51" t="s">
        <v>2856</v>
      </c>
      <c r="B111" s="51" t="s">
        <v>536</v>
      </c>
      <c r="C111" s="129" t="s">
        <v>82</v>
      </c>
      <c r="G111" s="51"/>
      <c r="H111"/>
      <c r="N111" s="51"/>
    </row>
    <row r="112" spans="1:14" x14ac:dyDescent="0.25">
      <c r="A112" s="51" t="s">
        <v>2857</v>
      </c>
      <c r="B112" s="51" t="s">
        <v>538</v>
      </c>
      <c r="C112" s="129" t="s">
        <v>82</v>
      </c>
      <c r="G112" s="51"/>
      <c r="H112"/>
      <c r="N112" s="51"/>
    </row>
    <row r="113" spans="1:14" x14ac:dyDescent="0.25">
      <c r="A113" s="51" t="s">
        <v>2858</v>
      </c>
      <c r="B113" s="51" t="s">
        <v>540</v>
      </c>
      <c r="C113" s="129" t="s">
        <v>82</v>
      </c>
      <c r="G113" s="51"/>
      <c r="H113"/>
      <c r="N113" s="51"/>
    </row>
    <row r="114" spans="1:14" x14ac:dyDescent="0.25">
      <c r="A114" s="51" t="s">
        <v>2859</v>
      </c>
      <c r="B114" s="51" t="s">
        <v>542</v>
      </c>
      <c r="C114" s="129" t="s">
        <v>82</v>
      </c>
      <c r="G114" s="51"/>
      <c r="H114"/>
      <c r="N114" s="51"/>
    </row>
    <row r="115" spans="1:14" x14ac:dyDescent="0.25">
      <c r="A115" s="51" t="s">
        <v>2860</v>
      </c>
      <c r="B115" s="51" t="s">
        <v>544</v>
      </c>
      <c r="C115" s="129" t="s">
        <v>82</v>
      </c>
      <c r="G115" s="51"/>
      <c r="H115"/>
      <c r="N115" s="51"/>
    </row>
    <row r="116" spans="1:14" x14ac:dyDescent="0.25">
      <c r="A116" s="51" t="s">
        <v>2861</v>
      </c>
      <c r="B116" s="51" t="s">
        <v>6</v>
      </c>
      <c r="C116" s="129" t="s">
        <v>82</v>
      </c>
      <c r="G116" s="51"/>
      <c r="H116"/>
      <c r="N116" s="51"/>
    </row>
    <row r="117" spans="1:14" x14ac:dyDescent="0.25">
      <c r="A117" s="51" t="s">
        <v>2862</v>
      </c>
      <c r="B117" s="93" t="s">
        <v>309</v>
      </c>
      <c r="C117" s="129">
        <f>SUM(C118:C120)</f>
        <v>0</v>
      </c>
      <c r="G117" s="51"/>
      <c r="H117"/>
      <c r="I117" s="57"/>
      <c r="N117" s="51"/>
    </row>
    <row r="118" spans="1:14" x14ac:dyDescent="0.25">
      <c r="A118" s="51" t="s">
        <v>2863</v>
      </c>
      <c r="B118" s="51" t="s">
        <v>550</v>
      </c>
      <c r="C118" s="129" t="s">
        <v>82</v>
      </c>
      <c r="G118" s="51"/>
      <c r="H118"/>
      <c r="N118" s="51"/>
    </row>
    <row r="119" spans="1:14" x14ac:dyDescent="0.25">
      <c r="A119" s="51" t="s">
        <v>2864</v>
      </c>
      <c r="B119" s="51" t="s">
        <v>552</v>
      </c>
      <c r="C119" s="129" t="s">
        <v>82</v>
      </c>
      <c r="G119" s="51"/>
      <c r="H119"/>
      <c r="N119" s="51"/>
    </row>
    <row r="120" spans="1:14" x14ac:dyDescent="0.25">
      <c r="A120" s="51" t="s">
        <v>2865</v>
      </c>
      <c r="B120" s="51" t="s">
        <v>2</v>
      </c>
      <c r="C120" s="129" t="s">
        <v>82</v>
      </c>
      <c r="G120" s="51"/>
      <c r="H120"/>
      <c r="N120" s="51"/>
    </row>
    <row r="121" spans="1:14" x14ac:dyDescent="0.25">
      <c r="A121" s="51" t="s">
        <v>2866</v>
      </c>
      <c r="B121" s="93" t="s">
        <v>139</v>
      </c>
      <c r="C121" s="129">
        <f>SUM(C122:C132)</f>
        <v>0</v>
      </c>
      <c r="G121" s="51"/>
      <c r="H121"/>
      <c r="I121" s="57"/>
      <c r="N121" s="51"/>
    </row>
    <row r="122" spans="1:14" x14ac:dyDescent="0.25">
      <c r="A122" s="51" t="s">
        <v>2867</v>
      </c>
      <c r="B122" s="68" t="s">
        <v>311</v>
      </c>
      <c r="C122" s="129" t="s">
        <v>82</v>
      </c>
      <c r="G122" s="51"/>
      <c r="H122"/>
      <c r="I122" s="68"/>
      <c r="N122" s="51"/>
    </row>
    <row r="123" spans="1:14" x14ac:dyDescent="0.25">
      <c r="A123" s="51" t="s">
        <v>2868</v>
      </c>
      <c r="B123" s="51" t="s">
        <v>547</v>
      </c>
      <c r="C123" s="129" t="s">
        <v>82</v>
      </c>
      <c r="G123" s="51"/>
      <c r="H123"/>
      <c r="I123" s="68"/>
      <c r="N123" s="51"/>
    </row>
    <row r="124" spans="1:14" x14ac:dyDescent="0.25">
      <c r="A124" s="51" t="s">
        <v>2869</v>
      </c>
      <c r="B124" s="68" t="s">
        <v>313</v>
      </c>
      <c r="C124" s="129" t="s">
        <v>82</v>
      </c>
      <c r="G124" s="51"/>
      <c r="H124"/>
      <c r="I124" s="68"/>
      <c r="N124" s="51"/>
    </row>
    <row r="125" spans="1:14" x14ac:dyDescent="0.25">
      <c r="A125" s="51" t="s">
        <v>2870</v>
      </c>
      <c r="B125" s="68" t="s">
        <v>315</v>
      </c>
      <c r="C125" s="129" t="s">
        <v>82</v>
      </c>
      <c r="G125" s="51"/>
      <c r="H125"/>
      <c r="I125" s="68"/>
      <c r="N125" s="51"/>
    </row>
    <row r="126" spans="1:14" x14ac:dyDescent="0.25">
      <c r="A126" s="51" t="s">
        <v>2871</v>
      </c>
      <c r="B126" s="68" t="s">
        <v>12</v>
      </c>
      <c r="C126" s="129" t="s">
        <v>82</v>
      </c>
      <c r="G126" s="51"/>
      <c r="H126"/>
      <c r="I126" s="68"/>
      <c r="N126" s="51"/>
    </row>
    <row r="127" spans="1:14" x14ac:dyDescent="0.25">
      <c r="A127" s="51" t="s">
        <v>2872</v>
      </c>
      <c r="B127" s="68" t="s">
        <v>318</v>
      </c>
      <c r="C127" s="129" t="s">
        <v>82</v>
      </c>
      <c r="G127" s="51"/>
      <c r="H127"/>
      <c r="I127" s="68"/>
      <c r="N127" s="51"/>
    </row>
    <row r="128" spans="1:14" x14ac:dyDescent="0.25">
      <c r="A128" s="51" t="s">
        <v>2873</v>
      </c>
      <c r="B128" s="68" t="s">
        <v>320</v>
      </c>
      <c r="C128" s="129" t="s">
        <v>82</v>
      </c>
      <c r="G128" s="51"/>
      <c r="H128"/>
      <c r="I128" s="68"/>
      <c r="N128" s="51"/>
    </row>
    <row r="129" spans="1:14" x14ac:dyDescent="0.25">
      <c r="A129" s="51" t="s">
        <v>2874</v>
      </c>
      <c r="B129" s="68" t="s">
        <v>322</v>
      </c>
      <c r="C129" s="129" t="s">
        <v>82</v>
      </c>
      <c r="G129" s="51"/>
      <c r="H129"/>
      <c r="I129" s="68"/>
      <c r="N129" s="51"/>
    </row>
    <row r="130" spans="1:14" x14ac:dyDescent="0.25">
      <c r="A130" s="51" t="s">
        <v>2875</v>
      </c>
      <c r="B130" s="68" t="s">
        <v>324</v>
      </c>
      <c r="C130" s="129" t="s">
        <v>82</v>
      </c>
      <c r="G130" s="51"/>
      <c r="H130"/>
      <c r="I130" s="68"/>
      <c r="N130" s="51"/>
    </row>
    <row r="131" spans="1:14" x14ac:dyDescent="0.25">
      <c r="A131" s="51" t="s">
        <v>2876</v>
      </c>
      <c r="B131" s="68" t="s">
        <v>326</v>
      </c>
      <c r="C131" s="129" t="s">
        <v>82</v>
      </c>
      <c r="G131" s="51"/>
      <c r="H131"/>
      <c r="I131" s="68"/>
      <c r="N131" s="51"/>
    </row>
    <row r="132" spans="1:14" x14ac:dyDescent="0.25">
      <c r="A132" s="51" t="s">
        <v>2877</v>
      </c>
      <c r="B132" s="68" t="s">
        <v>139</v>
      </c>
      <c r="C132" s="129" t="s">
        <v>82</v>
      </c>
      <c r="G132" s="51"/>
      <c r="H132"/>
      <c r="I132" s="68"/>
      <c r="N132" s="51"/>
    </row>
    <row r="133" spans="1:14" outlineLevel="1" x14ac:dyDescent="0.25">
      <c r="A133" s="51" t="s">
        <v>2878</v>
      </c>
      <c r="B133" s="80" t="s">
        <v>143</v>
      </c>
      <c r="C133" s="129"/>
      <c r="G133" s="51"/>
      <c r="H133"/>
      <c r="I133" s="68"/>
      <c r="N133" s="51"/>
    </row>
    <row r="134" spans="1:14" outlineLevel="1" x14ac:dyDescent="0.25">
      <c r="A134" s="51" t="s">
        <v>2879</v>
      </c>
      <c r="B134" s="80" t="s">
        <v>143</v>
      </c>
      <c r="C134" s="129"/>
      <c r="G134" s="51"/>
      <c r="H134"/>
      <c r="I134" s="68"/>
      <c r="N134" s="51"/>
    </row>
    <row r="135" spans="1:14" outlineLevel="1" x14ac:dyDescent="0.25">
      <c r="A135" s="51" t="s">
        <v>2880</v>
      </c>
      <c r="B135" s="80" t="s">
        <v>143</v>
      </c>
      <c r="C135" s="129"/>
      <c r="G135" s="51"/>
      <c r="H135"/>
      <c r="I135" s="68"/>
      <c r="N135" s="51"/>
    </row>
    <row r="136" spans="1:14" outlineLevel="1" x14ac:dyDescent="0.25">
      <c r="A136" s="51" t="s">
        <v>2881</v>
      </c>
      <c r="B136" s="80" t="s">
        <v>143</v>
      </c>
      <c r="C136" s="129"/>
      <c r="G136" s="51"/>
      <c r="H136"/>
      <c r="I136" s="68"/>
      <c r="N136" s="51"/>
    </row>
    <row r="137" spans="1:14" outlineLevel="1" x14ac:dyDescent="0.25">
      <c r="A137" s="51" t="s">
        <v>2882</v>
      </c>
      <c r="B137" s="80" t="s">
        <v>143</v>
      </c>
      <c r="C137" s="129"/>
      <c r="G137" s="51"/>
      <c r="H137"/>
      <c r="I137" s="68"/>
      <c r="N137" s="51"/>
    </row>
    <row r="138" spans="1:14" outlineLevel="1" x14ac:dyDescent="0.25">
      <c r="A138" s="51" t="s">
        <v>2883</v>
      </c>
      <c r="B138" s="80" t="s">
        <v>143</v>
      </c>
      <c r="C138" s="129"/>
      <c r="G138" s="51"/>
      <c r="H138"/>
      <c r="I138" s="68"/>
      <c r="N138" s="51"/>
    </row>
    <row r="139" spans="1:14" outlineLevel="1" x14ac:dyDescent="0.25">
      <c r="A139" s="51" t="s">
        <v>2884</v>
      </c>
      <c r="B139" s="80" t="s">
        <v>143</v>
      </c>
      <c r="C139" s="129"/>
      <c r="G139" s="51"/>
      <c r="H139"/>
      <c r="I139" s="68"/>
      <c r="N139" s="51"/>
    </row>
    <row r="140" spans="1:14" outlineLevel="1" x14ac:dyDescent="0.25">
      <c r="A140" s="51" t="s">
        <v>2885</v>
      </c>
      <c r="B140" s="80" t="s">
        <v>143</v>
      </c>
      <c r="C140" s="129"/>
      <c r="G140" s="51"/>
      <c r="H140"/>
      <c r="I140" s="68"/>
      <c r="N140" s="51"/>
    </row>
    <row r="141" spans="1:14" outlineLevel="1" x14ac:dyDescent="0.25">
      <c r="A141" s="51" t="s">
        <v>2886</v>
      </c>
      <c r="B141" s="80" t="s">
        <v>143</v>
      </c>
      <c r="C141" s="129"/>
      <c r="G141" s="51"/>
      <c r="H141"/>
      <c r="I141" s="68"/>
      <c r="N141" s="51"/>
    </row>
    <row r="142" spans="1:14" outlineLevel="1" x14ac:dyDescent="0.25">
      <c r="A142" s="51" t="s">
        <v>2887</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2888</v>
      </c>
      <c r="B144" s="68" t="s">
        <v>575</v>
      </c>
      <c r="C144" s="129" t="s">
        <v>82</v>
      </c>
      <c r="G144" s="51"/>
      <c r="H144"/>
      <c r="I144" s="68"/>
      <c r="N144" s="51"/>
    </row>
    <row r="145" spans="1:14" x14ac:dyDescent="0.25">
      <c r="A145" s="51" t="s">
        <v>2889</v>
      </c>
      <c r="B145" s="68" t="s">
        <v>575</v>
      </c>
      <c r="C145" s="129" t="s">
        <v>82</v>
      </c>
      <c r="G145" s="51"/>
      <c r="H145"/>
      <c r="I145" s="68"/>
      <c r="N145" s="51"/>
    </row>
    <row r="146" spans="1:14" x14ac:dyDescent="0.25">
      <c r="A146" s="51" t="s">
        <v>2890</v>
      </c>
      <c r="B146" s="68" t="s">
        <v>575</v>
      </c>
      <c r="C146" s="129" t="s">
        <v>82</v>
      </c>
      <c r="G146" s="51"/>
      <c r="H146"/>
      <c r="I146" s="68"/>
      <c r="N146" s="51"/>
    </row>
    <row r="147" spans="1:14" x14ac:dyDescent="0.25">
      <c r="A147" s="51" t="s">
        <v>2891</v>
      </c>
      <c r="B147" s="68" t="s">
        <v>575</v>
      </c>
      <c r="C147" s="129" t="s">
        <v>82</v>
      </c>
      <c r="G147" s="51"/>
      <c r="H147"/>
      <c r="I147" s="68"/>
      <c r="N147" s="51"/>
    </row>
    <row r="148" spans="1:14" x14ac:dyDescent="0.25">
      <c r="A148" s="51" t="s">
        <v>2892</v>
      </c>
      <c r="B148" s="68" t="s">
        <v>575</v>
      </c>
      <c r="C148" s="129" t="s">
        <v>82</v>
      </c>
      <c r="G148" s="51"/>
      <c r="H148"/>
      <c r="I148" s="68"/>
      <c r="N148" s="51"/>
    </row>
    <row r="149" spans="1:14" x14ac:dyDescent="0.25">
      <c r="A149" s="51" t="s">
        <v>2893</v>
      </c>
      <c r="B149" s="68" t="s">
        <v>575</v>
      </c>
      <c r="C149" s="129" t="s">
        <v>82</v>
      </c>
      <c r="G149" s="51"/>
      <c r="H149"/>
      <c r="I149" s="68"/>
      <c r="N149" s="51"/>
    </row>
    <row r="150" spans="1:14" x14ac:dyDescent="0.25">
      <c r="A150" s="51" t="s">
        <v>2894</v>
      </c>
      <c r="B150" s="68" t="s">
        <v>575</v>
      </c>
      <c r="C150" s="129" t="s">
        <v>82</v>
      </c>
      <c r="G150" s="51"/>
      <c r="H150"/>
      <c r="I150" s="68"/>
      <c r="N150" s="51"/>
    </row>
    <row r="151" spans="1:14" x14ac:dyDescent="0.25">
      <c r="A151" s="51" t="s">
        <v>2895</v>
      </c>
      <c r="B151" s="68" t="s">
        <v>575</v>
      </c>
      <c r="C151" s="129" t="s">
        <v>82</v>
      </c>
      <c r="G151" s="51"/>
      <c r="H151"/>
      <c r="I151" s="68"/>
      <c r="N151" s="51"/>
    </row>
    <row r="152" spans="1:14" x14ac:dyDescent="0.25">
      <c r="A152" s="51" t="s">
        <v>2896</v>
      </c>
      <c r="B152" s="68" t="s">
        <v>575</v>
      </c>
      <c r="C152" s="129" t="s">
        <v>82</v>
      </c>
      <c r="G152" s="51"/>
      <c r="H152"/>
      <c r="I152" s="68"/>
      <c r="N152" s="51"/>
    </row>
    <row r="153" spans="1:14" x14ac:dyDescent="0.25">
      <c r="A153" s="51" t="s">
        <v>2897</v>
      </c>
      <c r="B153" s="68" t="s">
        <v>575</v>
      </c>
      <c r="C153" s="129" t="s">
        <v>82</v>
      </c>
      <c r="G153" s="51"/>
      <c r="H153"/>
      <c r="I153" s="68"/>
      <c r="N153" s="51"/>
    </row>
    <row r="154" spans="1:14" x14ac:dyDescent="0.25">
      <c r="A154" s="51" t="s">
        <v>2898</v>
      </c>
      <c r="B154" s="68" t="s">
        <v>575</v>
      </c>
      <c r="C154" s="129" t="s">
        <v>82</v>
      </c>
      <c r="G154" s="51"/>
      <c r="H154"/>
      <c r="I154" s="68"/>
      <c r="N154" s="51"/>
    </row>
    <row r="155" spans="1:14" x14ac:dyDescent="0.25">
      <c r="A155" s="51" t="s">
        <v>2899</v>
      </c>
      <c r="B155" s="68" t="s">
        <v>575</v>
      </c>
      <c r="C155" s="129" t="s">
        <v>82</v>
      </c>
      <c r="G155" s="51"/>
      <c r="H155"/>
      <c r="I155" s="68"/>
      <c r="N155" s="51"/>
    </row>
    <row r="156" spans="1:14" x14ac:dyDescent="0.25">
      <c r="A156" s="51" t="s">
        <v>2900</v>
      </c>
      <c r="B156" s="68" t="s">
        <v>575</v>
      </c>
      <c r="C156" s="129" t="s">
        <v>82</v>
      </c>
      <c r="G156" s="51"/>
      <c r="H156"/>
      <c r="I156" s="68"/>
      <c r="N156" s="51"/>
    </row>
    <row r="157" spans="1:14" x14ac:dyDescent="0.25">
      <c r="A157" s="51" t="s">
        <v>2901</v>
      </c>
      <c r="B157" s="68" t="s">
        <v>575</v>
      </c>
      <c r="C157" s="129" t="s">
        <v>82</v>
      </c>
      <c r="G157" s="51"/>
      <c r="H157"/>
      <c r="I157" s="68"/>
      <c r="N157" s="51"/>
    </row>
    <row r="158" spans="1:14" x14ac:dyDescent="0.25">
      <c r="A158" s="51" t="s">
        <v>2902</v>
      </c>
      <c r="B158" s="68" t="s">
        <v>575</v>
      </c>
      <c r="C158" s="129" t="s">
        <v>82</v>
      </c>
      <c r="G158" s="51"/>
      <c r="H158"/>
      <c r="I158" s="68"/>
      <c r="N158" s="51"/>
    </row>
    <row r="159" spans="1:14" x14ac:dyDescent="0.25">
      <c r="A159" s="51" t="s">
        <v>2903</v>
      </c>
      <c r="B159" s="68" t="s">
        <v>575</v>
      </c>
      <c r="C159" s="129" t="s">
        <v>82</v>
      </c>
      <c r="G159" s="51"/>
      <c r="H159"/>
      <c r="I159" s="68"/>
      <c r="N159" s="51"/>
    </row>
    <row r="160" spans="1:14" x14ac:dyDescent="0.25">
      <c r="A160" s="51" t="s">
        <v>2904</v>
      </c>
      <c r="B160" s="68" t="s">
        <v>575</v>
      </c>
      <c r="C160" s="129" t="s">
        <v>82</v>
      </c>
      <c r="G160" s="51"/>
      <c r="H160"/>
      <c r="I160" s="68"/>
      <c r="N160" s="51"/>
    </row>
    <row r="161" spans="1:14" x14ac:dyDescent="0.25">
      <c r="A161" s="51" t="s">
        <v>2905</v>
      </c>
      <c r="B161" s="68" t="s">
        <v>575</v>
      </c>
      <c r="C161" s="129" t="s">
        <v>82</v>
      </c>
      <c r="G161" s="51"/>
      <c r="H161"/>
      <c r="I161" s="68"/>
      <c r="N161" s="51"/>
    </row>
    <row r="162" spans="1:14" x14ac:dyDescent="0.25">
      <c r="A162" s="51" t="s">
        <v>2906</v>
      </c>
      <c r="B162" s="68" t="s">
        <v>575</v>
      </c>
      <c r="C162" s="129" t="s">
        <v>82</v>
      </c>
      <c r="G162" s="51"/>
      <c r="H162"/>
      <c r="I162" s="68"/>
      <c r="N162" s="51"/>
    </row>
    <row r="163" spans="1:14" x14ac:dyDescent="0.25">
      <c r="A163" s="51" t="s">
        <v>2907</v>
      </c>
      <c r="B163" s="68" t="s">
        <v>575</v>
      </c>
      <c r="C163" s="129" t="s">
        <v>82</v>
      </c>
      <c r="G163" s="51"/>
      <c r="H163"/>
      <c r="I163" s="68"/>
      <c r="N163" s="51"/>
    </row>
    <row r="164" spans="1:14" x14ac:dyDescent="0.25">
      <c r="A164" s="51" t="s">
        <v>2908</v>
      </c>
      <c r="B164" s="68" t="s">
        <v>575</v>
      </c>
      <c r="C164" s="129" t="s">
        <v>82</v>
      </c>
      <c r="G164" s="51"/>
      <c r="H164"/>
      <c r="I164" s="68"/>
      <c r="N164" s="51"/>
    </row>
    <row r="165" spans="1:14" x14ac:dyDescent="0.25">
      <c r="A165" s="51" t="s">
        <v>2909</v>
      </c>
      <c r="B165" s="68" t="s">
        <v>575</v>
      </c>
      <c r="C165" s="129" t="s">
        <v>82</v>
      </c>
      <c r="G165" s="51"/>
      <c r="H165"/>
      <c r="I165" s="68"/>
      <c r="N165" s="51"/>
    </row>
    <row r="166" spans="1:14" x14ac:dyDescent="0.25">
      <c r="A166" s="51" t="s">
        <v>2910</v>
      </c>
      <c r="B166" s="68" t="s">
        <v>575</v>
      </c>
      <c r="C166" s="129" t="s">
        <v>82</v>
      </c>
      <c r="G166" s="51"/>
      <c r="H166"/>
      <c r="I166" s="68"/>
      <c r="N166" s="51"/>
    </row>
    <row r="167" spans="1:14" x14ac:dyDescent="0.25">
      <c r="A167" s="51" t="s">
        <v>2911</v>
      </c>
      <c r="B167" s="68" t="s">
        <v>575</v>
      </c>
      <c r="C167" s="129" t="s">
        <v>82</v>
      </c>
      <c r="G167" s="51"/>
      <c r="H167"/>
      <c r="I167" s="68"/>
      <c r="N167" s="51"/>
    </row>
    <row r="168" spans="1:14" x14ac:dyDescent="0.25">
      <c r="A168" s="51" t="s">
        <v>2912</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2913</v>
      </c>
      <c r="B170" s="51" t="s">
        <v>608</v>
      </c>
      <c r="C170" s="129" t="s">
        <v>82</v>
      </c>
      <c r="D170"/>
      <c r="E170"/>
      <c r="F170"/>
      <c r="G170"/>
      <c r="H170"/>
      <c r="K170"/>
      <c r="L170"/>
      <c r="M170"/>
      <c r="N170"/>
    </row>
    <row r="171" spans="1:14" x14ac:dyDescent="0.25">
      <c r="A171" s="51" t="s">
        <v>2914</v>
      </c>
      <c r="B171" s="51" t="s">
        <v>610</v>
      </c>
      <c r="C171" s="129" t="s">
        <v>82</v>
      </c>
      <c r="D171"/>
      <c r="E171"/>
      <c r="F171"/>
      <c r="G171"/>
      <c r="H171"/>
      <c r="K171"/>
      <c r="L171"/>
      <c r="M171"/>
      <c r="N171"/>
    </row>
    <row r="172" spans="1:14" x14ac:dyDescent="0.25">
      <c r="A172" s="51" t="s">
        <v>2915</v>
      </c>
      <c r="B172" s="51" t="s">
        <v>139</v>
      </c>
      <c r="C172" s="129" t="s">
        <v>82</v>
      </c>
      <c r="D172"/>
      <c r="E172"/>
      <c r="F172"/>
      <c r="G172"/>
      <c r="H172"/>
      <c r="K172"/>
      <c r="L172"/>
      <c r="M172"/>
      <c r="N172"/>
    </row>
    <row r="173" spans="1:14" outlineLevel="1" x14ac:dyDescent="0.25">
      <c r="A173" s="51" t="s">
        <v>2916</v>
      </c>
      <c r="C173" s="129"/>
      <c r="D173"/>
      <c r="E173"/>
      <c r="F173"/>
      <c r="G173"/>
      <c r="H173"/>
      <c r="K173"/>
      <c r="L173"/>
      <c r="M173"/>
      <c r="N173"/>
    </row>
    <row r="174" spans="1:14" outlineLevel="1" x14ac:dyDescent="0.25">
      <c r="A174" s="51" t="s">
        <v>2917</v>
      </c>
      <c r="C174" s="129"/>
      <c r="D174"/>
      <c r="E174"/>
      <c r="F174"/>
      <c r="G174"/>
      <c r="H174"/>
      <c r="K174"/>
      <c r="L174"/>
      <c r="M174"/>
      <c r="N174"/>
    </row>
    <row r="175" spans="1:14" outlineLevel="1" x14ac:dyDescent="0.25">
      <c r="A175" s="51" t="s">
        <v>2918</v>
      </c>
      <c r="C175" s="129"/>
      <c r="D175"/>
      <c r="E175"/>
      <c r="F175"/>
      <c r="G175"/>
      <c r="H175"/>
      <c r="K175"/>
      <c r="L175"/>
      <c r="M175"/>
      <c r="N175"/>
    </row>
    <row r="176" spans="1:14" outlineLevel="1" x14ac:dyDescent="0.25">
      <c r="A176" s="51" t="s">
        <v>2919</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2920</v>
      </c>
      <c r="B178" s="51" t="s">
        <v>620</v>
      </c>
      <c r="C178" s="129" t="s">
        <v>82</v>
      </c>
      <c r="D178" s="96"/>
      <c r="E178" s="96"/>
      <c r="F178" s="87"/>
      <c r="G178" s="76"/>
      <c r="H178"/>
      <c r="K178" s="96"/>
      <c r="L178" s="96"/>
      <c r="M178" s="87"/>
      <c r="N178" s="76"/>
    </row>
    <row r="179" spans="1:14" x14ac:dyDescent="0.25">
      <c r="A179" s="51" t="s">
        <v>2921</v>
      </c>
      <c r="B179" s="51" t="s">
        <v>622</v>
      </c>
      <c r="C179" s="129" t="s">
        <v>82</v>
      </c>
      <c r="D179" s="96"/>
      <c r="E179" s="96"/>
      <c r="F179" s="87"/>
      <c r="G179" s="76"/>
      <c r="H179"/>
      <c r="K179" s="96"/>
      <c r="L179" s="96"/>
      <c r="M179" s="87"/>
      <c r="N179" s="76"/>
    </row>
    <row r="180" spans="1:14" x14ac:dyDescent="0.25">
      <c r="A180" s="51" t="s">
        <v>2922</v>
      </c>
      <c r="B180" s="51" t="s">
        <v>139</v>
      </c>
      <c r="C180" s="129" t="s">
        <v>82</v>
      </c>
      <c r="D180" s="96"/>
      <c r="E180" s="96"/>
      <c r="F180" s="87"/>
      <c r="G180" s="76"/>
      <c r="H180"/>
      <c r="K180" s="96"/>
      <c r="L180" s="96"/>
      <c r="M180" s="87"/>
      <c r="N180" s="76"/>
    </row>
    <row r="181" spans="1:14" outlineLevel="1" x14ac:dyDescent="0.25">
      <c r="A181" s="51" t="s">
        <v>2923</v>
      </c>
      <c r="C181" s="129"/>
      <c r="D181" s="96"/>
      <c r="E181" s="96"/>
      <c r="F181" s="87"/>
      <c r="G181" s="76"/>
      <c r="H181"/>
      <c r="K181" s="96"/>
      <c r="L181" s="96"/>
      <c r="M181" s="87"/>
      <c r="N181" s="76"/>
    </row>
    <row r="182" spans="1:14" outlineLevel="1" x14ac:dyDescent="0.25">
      <c r="A182" s="51" t="s">
        <v>2924</v>
      </c>
      <c r="C182" s="129"/>
      <c r="D182" s="96"/>
      <c r="E182" s="96"/>
      <c r="F182" s="87"/>
      <c r="G182" s="76"/>
      <c r="H182"/>
      <c r="K182" s="96"/>
      <c r="L182" s="96"/>
      <c r="M182" s="87"/>
      <c r="N182" s="76"/>
    </row>
    <row r="183" spans="1:14" outlineLevel="1" x14ac:dyDescent="0.25">
      <c r="A183" s="51" t="s">
        <v>2925</v>
      </c>
      <c r="C183" s="129"/>
      <c r="D183" s="96"/>
      <c r="E183" s="96"/>
      <c r="F183" s="87"/>
      <c r="G183" s="76"/>
      <c r="H183"/>
      <c r="K183" s="96"/>
      <c r="L183" s="96"/>
      <c r="M183" s="87"/>
      <c r="N183" s="76"/>
    </row>
    <row r="184" spans="1:14" outlineLevel="1" x14ac:dyDescent="0.25">
      <c r="A184" s="51" t="s">
        <v>2926</v>
      </c>
      <c r="C184" s="129"/>
      <c r="D184" s="96"/>
      <c r="E184" s="96"/>
      <c r="F184" s="87"/>
      <c r="G184" s="76"/>
      <c r="H184"/>
      <c r="K184" s="96"/>
      <c r="L184" s="96"/>
      <c r="M184" s="87"/>
      <c r="N184" s="76"/>
    </row>
    <row r="185" spans="1:14" outlineLevel="1" x14ac:dyDescent="0.25">
      <c r="A185" s="51" t="s">
        <v>2927</v>
      </c>
      <c r="C185" s="129"/>
      <c r="D185" s="96"/>
      <c r="E185" s="96"/>
      <c r="F185" s="87"/>
      <c r="G185" s="76"/>
      <c r="H185"/>
      <c r="K185" s="96"/>
      <c r="L185" s="96"/>
      <c r="M185" s="87"/>
      <c r="N185" s="76"/>
    </row>
    <row r="186" spans="1:14" outlineLevel="1" x14ac:dyDescent="0.25">
      <c r="A186" s="51" t="s">
        <v>2928</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2929</v>
      </c>
      <c r="B188" s="68" t="s">
        <v>924</v>
      </c>
      <c r="C188" s="132" t="s">
        <v>82</v>
      </c>
      <c r="D188" s="96"/>
      <c r="E188" s="96"/>
      <c r="F188" s="139" t="str">
        <f>IF($C$192=0,"",IF(C188="[for completion]","",C188/$C$192))</f>
        <v/>
      </c>
      <c r="G188" s="76"/>
      <c r="H188"/>
      <c r="I188" s="68"/>
      <c r="K188" s="96"/>
      <c r="L188" s="96"/>
      <c r="M188" s="77"/>
      <c r="N188" s="76"/>
    </row>
    <row r="189" spans="1:14" x14ac:dyDescent="0.25">
      <c r="A189" s="51" t="s">
        <v>2930</v>
      </c>
      <c r="B189" s="68" t="s">
        <v>926</v>
      </c>
      <c r="C189" s="132" t="s">
        <v>82</v>
      </c>
      <c r="D189" s="96"/>
      <c r="E189" s="96"/>
      <c r="F189" s="139" t="str">
        <f>IF($C$192=0,"",IF(C189="[for completion]","",C189/$C$192))</f>
        <v/>
      </c>
      <c r="G189" s="76"/>
      <c r="H189"/>
      <c r="I189" s="68"/>
      <c r="K189" s="96"/>
      <c r="L189" s="96"/>
      <c r="M189" s="77"/>
      <c r="N189" s="76"/>
    </row>
    <row r="190" spans="1:14" x14ac:dyDescent="0.2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2936</v>
      </c>
      <c r="B195" s="80" t="s">
        <v>937</v>
      </c>
      <c r="D195" s="96"/>
      <c r="E195" s="96"/>
      <c r="F195" s="139" t="str">
        <f t="shared" si="2"/>
        <v/>
      </c>
      <c r="G195" s="76"/>
      <c r="H195"/>
      <c r="I195" s="68"/>
      <c r="K195" s="96"/>
      <c r="L195" s="96"/>
      <c r="M195" s="77"/>
      <c r="N195" s="76"/>
    </row>
    <row r="196" spans="1:14" ht="15" customHeight="1" outlineLevel="1" x14ac:dyDescent="0.25">
      <c r="A196" s="51" t="s">
        <v>2937</v>
      </c>
      <c r="B196" s="80" t="s">
        <v>939</v>
      </c>
      <c r="D196" s="96"/>
      <c r="E196" s="96"/>
      <c r="F196" s="139" t="str">
        <f t="shared" si="2"/>
        <v/>
      </c>
      <c r="G196" s="76"/>
      <c r="H196"/>
      <c r="I196" s="68"/>
      <c r="K196" s="96"/>
      <c r="L196" s="96"/>
      <c r="M196" s="77"/>
      <c r="N196" s="76"/>
    </row>
    <row r="197" spans="1:14" ht="15" customHeight="1" outlineLevel="1" x14ac:dyDescent="0.25">
      <c r="A197" s="51" t="s">
        <v>2938</v>
      </c>
      <c r="B197" s="80" t="s">
        <v>941</v>
      </c>
      <c r="D197" s="96"/>
      <c r="E197" s="96"/>
      <c r="F197" s="139" t="str">
        <f t="shared" si="2"/>
        <v/>
      </c>
      <c r="G197" s="76"/>
      <c r="H197"/>
      <c r="I197" s="68"/>
      <c r="K197" s="96"/>
      <c r="L197" s="96"/>
      <c r="M197" s="77"/>
      <c r="N197" s="76"/>
    </row>
    <row r="198" spans="1:14" ht="15" customHeight="1" outlineLevel="1" x14ac:dyDescent="0.25">
      <c r="A198" s="51" t="s">
        <v>2939</v>
      </c>
      <c r="B198" s="80" t="s">
        <v>943</v>
      </c>
      <c r="D198" s="96"/>
      <c r="E198" s="96"/>
      <c r="F198" s="139" t="str">
        <f t="shared" si="2"/>
        <v/>
      </c>
      <c r="G198" s="76"/>
      <c r="H198"/>
      <c r="I198" s="68"/>
      <c r="K198" s="96"/>
      <c r="L198" s="96"/>
      <c r="M198" s="77"/>
      <c r="N198" s="76"/>
    </row>
    <row r="199" spans="1:14" ht="15" customHeight="1" outlineLevel="1" x14ac:dyDescent="0.25">
      <c r="A199" s="51" t="s">
        <v>2940</v>
      </c>
      <c r="B199" s="80" t="s">
        <v>945</v>
      </c>
      <c r="D199" s="96"/>
      <c r="E199" s="96"/>
      <c r="F199" s="139" t="str">
        <f t="shared" si="2"/>
        <v/>
      </c>
      <c r="G199" s="76"/>
      <c r="H199"/>
      <c r="I199" s="68"/>
      <c r="K199" s="96"/>
      <c r="L199" s="96"/>
      <c r="M199" s="77"/>
      <c r="N199" s="76"/>
    </row>
    <row r="200" spans="1:14" ht="15" customHeight="1" outlineLevel="1" x14ac:dyDescent="0.25">
      <c r="A200" s="51" t="s">
        <v>2941</v>
      </c>
      <c r="B200" s="80"/>
      <c r="D200" s="96"/>
      <c r="E200" s="96"/>
      <c r="F200" s="77"/>
      <c r="G200" s="76"/>
      <c r="H200"/>
      <c r="I200" s="68"/>
      <c r="K200" s="96"/>
      <c r="L200" s="96"/>
      <c r="M200" s="77"/>
      <c r="N200" s="76"/>
    </row>
    <row r="201" spans="1:14" ht="15" customHeight="1" outlineLevel="1" x14ac:dyDescent="0.25">
      <c r="A201" s="51" t="s">
        <v>2942</v>
      </c>
      <c r="B201" s="80"/>
      <c r="D201" s="96"/>
      <c r="E201" s="96"/>
      <c r="F201" s="77"/>
      <c r="G201" s="76"/>
      <c r="H201"/>
      <c r="I201" s="68"/>
      <c r="K201" s="96"/>
      <c r="L201" s="96"/>
      <c r="M201" s="77"/>
      <c r="N201" s="76"/>
    </row>
    <row r="202" spans="1:14" ht="15" customHeight="1" outlineLevel="1" x14ac:dyDescent="0.25">
      <c r="A202" s="51" t="s">
        <v>2943</v>
      </c>
      <c r="B202" s="80"/>
      <c r="D202" s="96"/>
      <c r="E202" s="96"/>
      <c r="F202" s="77"/>
      <c r="G202" s="76"/>
      <c r="H202"/>
      <c r="I202" s="68"/>
      <c r="K202" s="96"/>
      <c r="L202" s="96"/>
      <c r="M202" s="77"/>
      <c r="N202" s="76"/>
    </row>
    <row r="203" spans="1:14" ht="15" customHeight="1" outlineLevel="1" x14ac:dyDescent="0.25">
      <c r="A203" s="51" t="s">
        <v>2944</v>
      </c>
      <c r="B203" s="80"/>
      <c r="D203" s="96"/>
      <c r="E203" s="96"/>
      <c r="F203" s="77"/>
      <c r="G203" s="76"/>
      <c r="H203"/>
      <c r="I203" s="68"/>
      <c r="K203" s="96"/>
      <c r="L203" s="96"/>
      <c r="M203" s="77"/>
      <c r="N203" s="76"/>
    </row>
    <row r="204" spans="1:14" ht="15" customHeight="1" outlineLevel="1" x14ac:dyDescent="0.25">
      <c r="A204" s="51" t="s">
        <v>2945</v>
      </c>
      <c r="B204" s="68"/>
      <c r="D204" s="96"/>
      <c r="E204" s="96"/>
      <c r="F204" s="77"/>
      <c r="G204" s="76"/>
      <c r="H204"/>
      <c r="I204" s="68"/>
      <c r="K204" s="96"/>
      <c r="L204" s="96"/>
      <c r="M204" s="77"/>
      <c r="N204" s="76"/>
    </row>
    <row r="205" spans="1:14" outlineLevel="1" x14ac:dyDescent="0.25">
      <c r="A205" s="51" t="s">
        <v>2946</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2947</v>
      </c>
      <c r="B207" s="51" t="s">
        <v>647</v>
      </c>
      <c r="C207" s="129" t="s">
        <v>82</v>
      </c>
      <c r="D207"/>
      <c r="E207" s="49"/>
      <c r="F207" s="49"/>
      <c r="G207"/>
      <c r="H207"/>
      <c r="K207"/>
      <c r="L207" s="49"/>
      <c r="M207" s="49"/>
      <c r="N207"/>
    </row>
    <row r="208" spans="1:14" outlineLevel="1" x14ac:dyDescent="0.25">
      <c r="A208" s="51" t="s">
        <v>2948</v>
      </c>
      <c r="B208" s="121" t="s">
        <v>2672</v>
      </c>
      <c r="C208" s="127" t="s">
        <v>82</v>
      </c>
      <c r="D208"/>
      <c r="E208" s="49"/>
      <c r="F208" s="49"/>
      <c r="G208"/>
      <c r="H208"/>
      <c r="K208"/>
      <c r="L208" s="49"/>
      <c r="M208" s="49"/>
      <c r="N208"/>
    </row>
    <row r="209" spans="1:14" outlineLevel="1" x14ac:dyDescent="0.25">
      <c r="A209" s="51" t="s">
        <v>2949</v>
      </c>
      <c r="D209"/>
      <c r="E209" s="49"/>
      <c r="F209" s="49"/>
      <c r="G209"/>
      <c r="H209"/>
      <c r="K209"/>
      <c r="L209" s="49"/>
      <c r="M209" s="49"/>
      <c r="N209"/>
    </row>
    <row r="210" spans="1:14" outlineLevel="1" x14ac:dyDescent="0.25">
      <c r="A210" s="51" t="s">
        <v>2950</v>
      </c>
      <c r="D210"/>
      <c r="E210" s="49"/>
      <c r="F210" s="49"/>
      <c r="G210"/>
      <c r="H210"/>
      <c r="K210"/>
      <c r="L210" s="49"/>
      <c r="M210" s="49"/>
      <c r="N210"/>
    </row>
    <row r="211" spans="1:14" outlineLevel="1" x14ac:dyDescent="0.25">
      <c r="A211" s="51" t="s">
        <v>2951</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2952</v>
      </c>
      <c r="B213" s="51" t="s">
        <v>960</v>
      </c>
      <c r="C213" s="129" t="s">
        <v>82</v>
      </c>
      <c r="D213"/>
      <c r="E213"/>
      <c r="F213"/>
      <c r="G213"/>
      <c r="H213"/>
      <c r="K213"/>
      <c r="L213"/>
      <c r="M213"/>
      <c r="N213"/>
    </row>
    <row r="214" spans="1:14" outlineLevel="1" x14ac:dyDescent="0.25">
      <c r="A214" s="51" t="s">
        <v>2953</v>
      </c>
      <c r="D214"/>
      <c r="E214"/>
      <c r="F214"/>
      <c r="G214"/>
      <c r="H214"/>
      <c r="K214"/>
      <c r="L214"/>
      <c r="M214"/>
      <c r="N214"/>
    </row>
    <row r="215" spans="1:14" outlineLevel="1" x14ac:dyDescent="0.25">
      <c r="A215" s="51" t="s">
        <v>2954</v>
      </c>
      <c r="D215"/>
      <c r="E215"/>
      <c r="F215"/>
      <c r="G215"/>
      <c r="H215"/>
      <c r="K215"/>
      <c r="L215"/>
      <c r="M215"/>
      <c r="N215"/>
    </row>
    <row r="216" spans="1:14" outlineLevel="1" x14ac:dyDescent="0.25">
      <c r="A216" s="51" t="s">
        <v>2955</v>
      </c>
      <c r="D216"/>
      <c r="E216"/>
      <c r="F216"/>
      <c r="G216"/>
      <c r="H216"/>
      <c r="K216"/>
      <c r="L216"/>
      <c r="M216"/>
      <c r="N216"/>
    </row>
    <row r="217" spans="1:14" outlineLevel="1" x14ac:dyDescent="0.25">
      <c r="A217" s="51" t="s">
        <v>2956</v>
      </c>
      <c r="D217"/>
      <c r="E217"/>
      <c r="F217"/>
      <c r="G217"/>
      <c r="H217"/>
      <c r="K217"/>
      <c r="L217"/>
      <c r="M217"/>
      <c r="N217"/>
    </row>
    <row r="218" spans="1:14" outlineLevel="1" x14ac:dyDescent="0.25">
      <c r="A218" s="51" t="s">
        <v>2957</v>
      </c>
    </row>
    <row r="219" spans="1:14" outlineLevel="1" x14ac:dyDescent="0.2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5" x14ac:dyDescent="0.25"/>
  <cols>
    <col min="1" max="1" width="13.28515625" customWidth="1"/>
    <col min="2" max="2" width="59" customWidth="1"/>
    <col min="3" max="7" width="36.7109375" customWidth="1"/>
  </cols>
  <sheetData>
    <row r="1" spans="1:9" ht="45" customHeight="1" x14ac:dyDescent="0.25">
      <c r="A1" s="236" t="s">
        <v>1527</v>
      </c>
      <c r="B1" s="236"/>
    </row>
    <row r="2" spans="1:9" ht="31.5" x14ac:dyDescent="0.25">
      <c r="A2" s="48" t="s">
        <v>2769</v>
      </c>
      <c r="B2" s="48"/>
      <c r="C2" s="49"/>
      <c r="D2" s="49"/>
      <c r="E2" s="49"/>
      <c r="F2" s="216" t="s">
        <v>3005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2101</v>
      </c>
      <c r="F5" s="253"/>
      <c r="G5" s="157" t="s">
        <v>2100</v>
      </c>
      <c r="H5" s="155"/>
    </row>
    <row r="6" spans="1:9" x14ac:dyDescent="0.25">
      <c r="A6" s="51"/>
      <c r="B6" s="51"/>
      <c r="C6" s="51"/>
      <c r="D6" s="51"/>
      <c r="F6" s="158"/>
      <c r="G6" s="158"/>
    </row>
    <row r="7" spans="1:9" ht="18.75" customHeight="1" x14ac:dyDescent="0.25">
      <c r="A7" s="55"/>
      <c r="B7" s="238" t="s">
        <v>2128</v>
      </c>
      <c r="C7" s="239"/>
      <c r="D7" s="159"/>
      <c r="E7" s="238" t="s">
        <v>2117</v>
      </c>
      <c r="F7" s="237"/>
      <c r="G7" s="237"/>
      <c r="H7" s="239"/>
    </row>
    <row r="8" spans="1:9" ht="18.75" customHeight="1" x14ac:dyDescent="0.25">
      <c r="A8" s="51"/>
      <c r="B8" s="254" t="s">
        <v>2094</v>
      </c>
      <c r="C8" s="255"/>
      <c r="D8" s="159"/>
      <c r="E8" s="256" t="s">
        <v>82</v>
      </c>
      <c r="F8" s="257"/>
      <c r="G8" s="257"/>
      <c r="H8" s="258"/>
    </row>
    <row r="9" spans="1:9" ht="18.75" customHeight="1" x14ac:dyDescent="0.25">
      <c r="A9" s="51"/>
      <c r="B9" s="254" t="s">
        <v>2098</v>
      </c>
      <c r="C9" s="255"/>
      <c r="D9" s="160"/>
      <c r="E9" s="256"/>
      <c r="F9" s="257"/>
      <c r="G9" s="257"/>
      <c r="H9" s="258"/>
      <c r="I9" s="155"/>
    </row>
    <row r="10" spans="1:9" x14ac:dyDescent="0.25">
      <c r="A10" s="161"/>
      <c r="B10" s="259"/>
      <c r="C10" s="259"/>
      <c r="D10" s="159"/>
      <c r="E10" s="256"/>
      <c r="F10" s="257"/>
      <c r="G10" s="257"/>
      <c r="H10" s="258"/>
      <c r="I10" s="155"/>
    </row>
    <row r="11" spans="1:9" ht="15.75" thickBot="1" x14ac:dyDescent="0.3">
      <c r="A11" s="161"/>
      <c r="B11" s="260"/>
      <c r="C11" s="261"/>
      <c r="D11" s="160"/>
      <c r="E11" s="256"/>
      <c r="F11" s="257"/>
      <c r="G11" s="257"/>
      <c r="H11" s="258"/>
      <c r="I11" s="155"/>
    </row>
    <row r="12" spans="1:9" x14ac:dyDescent="0.25">
      <c r="A12" s="51"/>
      <c r="B12" s="162"/>
      <c r="C12" s="51"/>
      <c r="D12" s="51"/>
      <c r="E12" s="256"/>
      <c r="F12" s="257"/>
      <c r="G12" s="257"/>
      <c r="H12" s="258"/>
      <c r="I12" s="155"/>
    </row>
    <row r="13" spans="1:9" ht="15.75" customHeight="1" thickBot="1" x14ac:dyDescent="0.3">
      <c r="A13" s="51"/>
      <c r="B13" s="162"/>
      <c r="C13" s="51"/>
      <c r="D13" s="51"/>
      <c r="E13" s="247" t="s">
        <v>2129</v>
      </c>
      <c r="F13" s="248"/>
      <c r="G13" s="249" t="s">
        <v>2130</v>
      </c>
      <c r="H13" s="250"/>
      <c r="I13" s="155"/>
    </row>
    <row r="14" spans="1:9" x14ac:dyDescent="0.25">
      <c r="A14" s="51"/>
      <c r="B14" s="162"/>
      <c r="C14" s="51"/>
      <c r="D14" s="51"/>
      <c r="E14" s="163"/>
      <c r="F14" s="163"/>
      <c r="G14" s="51"/>
      <c r="H14" s="156"/>
    </row>
    <row r="15" spans="1:9" ht="18.75" customHeight="1" x14ac:dyDescent="0.25">
      <c r="A15" s="62"/>
      <c r="B15" s="251" t="s">
        <v>2131</v>
      </c>
      <c r="C15" s="251"/>
      <c r="D15" s="251"/>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1" t="s">
        <v>2098</v>
      </c>
      <c r="C20" s="251"/>
      <c r="D20" s="251"/>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21" sqref="M2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3064</v>
      </c>
      <c r="E6" s="226"/>
      <c r="F6" s="226"/>
      <c r="G6" s="226"/>
      <c r="H6" s="226"/>
      <c r="I6" s="6"/>
      <c r="J6" s="7"/>
    </row>
    <row r="7" spans="2:10" ht="26.25" x14ac:dyDescent="0.25">
      <c r="B7" s="5"/>
      <c r="C7" s="6"/>
      <c r="D7" s="6"/>
      <c r="E7" s="6"/>
      <c r="F7" s="11" t="s">
        <v>547</v>
      </c>
      <c r="G7" s="6"/>
      <c r="H7" s="6"/>
      <c r="I7" s="6"/>
      <c r="J7" s="7"/>
    </row>
    <row r="8" spans="2:10" ht="26.25" x14ac:dyDescent="0.25">
      <c r="B8" s="5"/>
      <c r="C8" s="6"/>
      <c r="D8" s="6"/>
      <c r="E8" s="6"/>
      <c r="F8" s="11" t="s">
        <v>3140</v>
      </c>
      <c r="G8" s="6"/>
      <c r="H8" s="6"/>
      <c r="I8" s="6"/>
      <c r="J8" s="7"/>
    </row>
    <row r="9" spans="2:10" ht="21" x14ac:dyDescent="0.25">
      <c r="B9" s="5"/>
      <c r="C9" s="6"/>
      <c r="D9" s="6"/>
      <c r="E9" s="6"/>
      <c r="F9" s="12" t="s">
        <v>3142</v>
      </c>
      <c r="G9" s="6"/>
      <c r="H9" s="6"/>
      <c r="I9" s="6"/>
      <c r="J9" s="7"/>
    </row>
    <row r="10" spans="2:10" ht="21" x14ac:dyDescent="0.25">
      <c r="B10" s="5"/>
      <c r="C10" s="6"/>
      <c r="D10" s="6"/>
      <c r="E10" s="6"/>
      <c r="F10" s="12" t="s">
        <v>3143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1528</v>
      </c>
      <c r="E38" s="228"/>
      <c r="F38" s="228"/>
      <c r="G38" s="228"/>
      <c r="H38" s="228"/>
      <c r="I38" s="6"/>
      <c r="J38" s="7"/>
    </row>
    <row r="39" spans="2:10" x14ac:dyDescent="0.25">
      <c r="B39" s="5"/>
      <c r="C39" s="6"/>
      <c r="I39" s="6"/>
      <c r="J39" s="7"/>
    </row>
    <row r="40" spans="2:10" x14ac:dyDescent="0.25">
      <c r="B40" s="5"/>
      <c r="C40" s="6"/>
      <c r="D40" s="227" t="s">
        <v>2770</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2771</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3003</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1" t="s">
        <v>1595</v>
      </c>
      <c r="D26" s="231"/>
      <c r="E26" s="231"/>
      <c r="F26" s="231"/>
      <c r="G26" s="231"/>
      <c r="H26" s="231"/>
      <c r="I26" s="13"/>
      <c r="J26" s="7"/>
    </row>
    <row r="27" spans="2:14" x14ac:dyDescent="0.25">
      <c r="B27" s="5"/>
      <c r="C27" s="231"/>
      <c r="D27" s="231"/>
      <c r="E27" s="231"/>
      <c r="F27" s="231"/>
      <c r="G27" s="231"/>
      <c r="H27" s="231"/>
      <c r="I27" s="13"/>
      <c r="J27" s="7"/>
    </row>
    <row r="28" spans="2:14" x14ac:dyDescent="0.25">
      <c r="B28" s="5"/>
      <c r="C28" s="231" t="s">
        <v>1594</v>
      </c>
      <c r="D28" s="231"/>
      <c r="E28" s="231"/>
      <c r="F28" s="231"/>
      <c r="G28" s="231"/>
      <c r="H28" s="231"/>
      <c r="I28" s="13"/>
      <c r="J28" s="7"/>
    </row>
    <row r="29" spans="2:14" x14ac:dyDescent="0.25">
      <c r="B29" s="5"/>
      <c r="C29" s="231"/>
      <c r="D29" s="231"/>
      <c r="E29" s="231"/>
      <c r="F29" s="231"/>
      <c r="G29" s="231"/>
      <c r="H29" s="231"/>
      <c r="I29" s="13"/>
      <c r="J29" s="7"/>
    </row>
    <row r="30" spans="2:14" x14ac:dyDescent="0.25">
      <c r="B30" s="5"/>
      <c r="C30" s="231" t="s">
        <v>1596</v>
      </c>
      <c r="D30" s="231"/>
      <c r="E30" s="231"/>
      <c r="F30" s="231"/>
      <c r="G30" s="231"/>
      <c r="H30" s="231"/>
      <c r="I30" s="13"/>
      <c r="J30" s="7"/>
    </row>
    <row r="31" spans="2:14" x14ac:dyDescent="0.25">
      <c r="B31" s="5"/>
      <c r="C31" s="231"/>
      <c r="D31" s="231"/>
      <c r="E31" s="231"/>
      <c r="F31" s="231"/>
      <c r="G31" s="231"/>
      <c r="H31" s="231"/>
      <c r="I31" s="13"/>
      <c r="J31" s="7"/>
    </row>
    <row r="32" spans="2:14" x14ac:dyDescent="0.25">
      <c r="B32" s="5"/>
      <c r="C32" s="217" t="s">
        <v>3004</v>
      </c>
      <c r="D32" s="215"/>
      <c r="E32" s="215"/>
      <c r="F32" s="215"/>
      <c r="G32" s="215"/>
      <c r="H32" s="215"/>
      <c r="I32" s="13"/>
      <c r="J32" s="7"/>
    </row>
    <row r="33" spans="2:10" x14ac:dyDescent="0.25">
      <c r="B33" s="5"/>
      <c r="C33" t="s">
        <v>3053</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3065</v>
      </c>
      <c r="J75" s="21"/>
    </row>
    <row r="76" spans="2:10" ht="18.75" x14ac:dyDescent="0.3">
      <c r="B76" s="20"/>
      <c r="C76" s="233" t="s">
        <v>3066</v>
      </c>
      <c r="D76" s="233"/>
      <c r="E76" s="233"/>
      <c r="F76" s="233"/>
      <c r="G76" s="233"/>
      <c r="H76" s="233"/>
      <c r="I76" s="233"/>
      <c r="J76" s="21"/>
    </row>
    <row r="77" spans="2:10" x14ac:dyDescent="0.25">
      <c r="B77" s="20"/>
      <c r="J77" s="21"/>
    </row>
    <row r="78" spans="2:10" x14ac:dyDescent="0.25">
      <c r="B78" s="20"/>
      <c r="C78" s="195" t="s">
        <v>3067</v>
      </c>
      <c r="J78" s="21"/>
    </row>
    <row r="79" spans="2:10" x14ac:dyDescent="0.25">
      <c r="B79" s="20"/>
      <c r="C79" s="195" t="s">
        <v>3068</v>
      </c>
      <c r="J79" s="21"/>
    </row>
    <row r="80" spans="2:10" x14ac:dyDescent="0.25">
      <c r="B80" s="20"/>
      <c r="C80" s="195" t="s">
        <v>3069</v>
      </c>
      <c r="J80" s="21"/>
    </row>
    <row r="81" spans="2:10" x14ac:dyDescent="0.25">
      <c r="B81" s="20"/>
      <c r="C81" s="195" t="s">
        <v>3070</v>
      </c>
      <c r="J81" s="21"/>
    </row>
    <row r="82" spans="2:10" x14ac:dyDescent="0.25">
      <c r="B82" s="20"/>
      <c r="C82" s="232" t="s">
        <v>3071</v>
      </c>
      <c r="D82" s="232"/>
      <c r="E82" s="232"/>
      <c r="F82" s="232"/>
      <c r="G82" s="232"/>
      <c r="H82" s="232"/>
      <c r="I82" s="232"/>
      <c r="J82" s="21"/>
    </row>
    <row r="83" spans="2:10" x14ac:dyDescent="0.25">
      <c r="B83" s="20"/>
      <c r="C83" s="232" t="s">
        <v>3072</v>
      </c>
      <c r="D83" s="232"/>
      <c r="E83" s="232"/>
      <c r="F83" s="232"/>
      <c r="G83" s="232"/>
      <c r="H83" s="232"/>
      <c r="I83" s="232"/>
      <c r="J83" s="21"/>
    </row>
    <row r="84" spans="2:10" x14ac:dyDescent="0.25">
      <c r="B84" s="20"/>
      <c r="C84" s="195" t="s">
        <v>3073</v>
      </c>
      <c r="J84" s="21"/>
    </row>
    <row r="85" spans="2:10" x14ac:dyDescent="0.25">
      <c r="B85" s="20"/>
      <c r="C85" s="195" t="s">
        <v>3074</v>
      </c>
      <c r="J85" s="21"/>
    </row>
    <row r="86" spans="2:10" x14ac:dyDescent="0.25">
      <c r="B86" s="20"/>
      <c r="C86" s="195" t="s">
        <v>3075</v>
      </c>
      <c r="J86" s="21"/>
    </row>
    <row r="87" spans="2:10" x14ac:dyDescent="0.25">
      <c r="B87" s="20"/>
      <c r="C87" s="195" t="s">
        <v>3076</v>
      </c>
      <c r="J87" s="21"/>
    </row>
    <row r="88" spans="2:10" x14ac:dyDescent="0.25">
      <c r="B88" s="20"/>
      <c r="C88" s="195" t="s">
        <v>3077</v>
      </c>
      <c r="J88" s="21"/>
    </row>
    <row r="89" spans="2:10" x14ac:dyDescent="0.25">
      <c r="B89" s="20"/>
      <c r="C89" s="195" t="s">
        <v>3078</v>
      </c>
      <c r="J89" s="21"/>
    </row>
    <row r="90" spans="2:10" x14ac:dyDescent="0.25">
      <c r="B90" s="20"/>
      <c r="C90" s="195" t="s">
        <v>3080</v>
      </c>
      <c r="J90" s="21"/>
    </row>
    <row r="91" spans="2:10" x14ac:dyDescent="0.25">
      <c r="B91" s="20"/>
      <c r="C91" s="195" t="s">
        <v>3079</v>
      </c>
      <c r="J91" s="21"/>
    </row>
    <row r="92" spans="2:10" x14ac:dyDescent="0.25">
      <c r="B92" s="20"/>
      <c r="C92" s="195" t="s">
        <v>3085</v>
      </c>
      <c r="J92" s="21"/>
    </row>
    <row r="93" spans="2:10" x14ac:dyDescent="0.25">
      <c r="B93" s="20"/>
      <c r="C93" s="195" t="s">
        <v>3086</v>
      </c>
      <c r="J93" s="21"/>
    </row>
    <row r="94" spans="2:10" x14ac:dyDescent="0.25">
      <c r="B94" s="20"/>
      <c r="C94" s="195" t="s">
        <v>3081</v>
      </c>
      <c r="J94" s="21"/>
    </row>
    <row r="95" spans="2:10" x14ac:dyDescent="0.25">
      <c r="B95" s="20"/>
      <c r="C95" s="195" t="s">
        <v>3082</v>
      </c>
      <c r="J95" s="21"/>
    </row>
    <row r="96" spans="2:10" x14ac:dyDescent="0.25">
      <c r="B96" s="20"/>
      <c r="C96" s="195" t="s">
        <v>3084</v>
      </c>
      <c r="J96" s="21"/>
    </row>
    <row r="97" spans="2:10" x14ac:dyDescent="0.25">
      <c r="B97" s="20"/>
      <c r="C97" s="195" t="s">
        <v>3083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8" sqref="F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1562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3098</v>
      </c>
      <c r="E15" s="57"/>
      <c r="F15" s="57"/>
      <c r="H15" s="49"/>
      <c r="L15" s="49"/>
      <c r="M15" s="49"/>
    </row>
    <row r="16" spans="1:13" x14ac:dyDescent="0.25">
      <c r="A16" s="51" t="s">
        <v>85</v>
      </c>
      <c r="B16" s="65" t="s">
        <v>3007</v>
      </c>
      <c r="E16" s="57"/>
      <c r="F16" s="57"/>
      <c r="H16" s="49"/>
      <c r="L16" s="49"/>
      <c r="M16" s="49"/>
    </row>
    <row r="17" spans="1:13" ht="45" x14ac:dyDescent="0.25">
      <c r="A17" s="51" t="s">
        <v>87</v>
      </c>
      <c r="B17" s="65" t="s">
        <v>86</v>
      </c>
      <c r="C17" s="51" t="s">
        <v>3100</v>
      </c>
      <c r="E17" s="57"/>
      <c r="F17" s="57"/>
      <c r="H17" s="49"/>
      <c r="L17" s="49"/>
      <c r="M17" s="49"/>
    </row>
    <row r="18" spans="1:13" outlineLevel="1" x14ac:dyDescent="0.25">
      <c r="A18" s="51" t="s">
        <v>3006</v>
      </c>
      <c r="B18" s="65" t="s">
        <v>88</v>
      </c>
      <c r="C18" s="225">
        <v>45473</v>
      </c>
      <c r="E18" s="57"/>
      <c r="F18" s="57"/>
      <c r="H18" s="49"/>
      <c r="L18" s="49"/>
      <c r="M18" s="49"/>
    </row>
    <row r="19" spans="1:13" outlineLevel="1" x14ac:dyDescent="0.25">
      <c r="A19" s="51" t="s">
        <v>90</v>
      </c>
      <c r="B19" s="66" t="s">
        <v>89</v>
      </c>
      <c r="C19" s="51" t="s">
        <v>3099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2767</v>
      </c>
      <c r="C27" s="51" t="s">
        <v>2764</v>
      </c>
      <c r="D27" s="68"/>
      <c r="E27" s="68"/>
      <c r="F27" s="68"/>
      <c r="H27" s="49"/>
      <c r="L27" s="49"/>
      <c r="M27" s="49"/>
    </row>
    <row r="28" spans="1:13" x14ac:dyDescent="0.25">
      <c r="A28" s="51" t="s">
        <v>99</v>
      </c>
      <c r="B28" s="199" t="s">
        <v>2763</v>
      </c>
      <c r="C28" s="164" t="s">
        <v>3101</v>
      </c>
      <c r="D28" s="68"/>
      <c r="E28" s="68"/>
      <c r="F28" s="68"/>
      <c r="H28" s="49"/>
      <c r="L28" s="49"/>
      <c r="M28" s="51" t="s">
        <v>2764</v>
      </c>
    </row>
    <row r="29" spans="1:13" x14ac:dyDescent="0.25">
      <c r="A29" s="51" t="s">
        <v>101</v>
      </c>
      <c r="B29" s="67" t="s">
        <v>100</v>
      </c>
      <c r="C29" s="51" t="s">
        <v>2764</v>
      </c>
      <c r="E29" s="68"/>
      <c r="F29" s="68"/>
      <c r="H29" s="49"/>
      <c r="L29" s="49"/>
      <c r="M29" s="51" t="s">
        <v>2765</v>
      </c>
    </row>
    <row r="30" spans="1:13" ht="30" outlineLevel="1" x14ac:dyDescent="0.25">
      <c r="A30" s="51" t="s">
        <v>103</v>
      </c>
      <c r="B30" s="67" t="s">
        <v>102</v>
      </c>
      <c r="C30" s="51" t="s">
        <v>3102</v>
      </c>
      <c r="E30" s="68"/>
      <c r="F30" s="68"/>
      <c r="H30" s="49"/>
      <c r="L30" s="49"/>
      <c r="M30" s="51" t="s">
        <v>2766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3543.8205130000001</v>
      </c>
      <c r="F38" s="68"/>
      <c r="H38" s="49"/>
      <c r="L38" s="49"/>
      <c r="M38" s="49"/>
    </row>
    <row r="39" spans="1:14" x14ac:dyDescent="0.25">
      <c r="A39" s="51" t="s">
        <v>111</v>
      </c>
      <c r="B39" s="68" t="s">
        <v>112</v>
      </c>
      <c r="C39" s="132">
        <v>2540.5</v>
      </c>
      <c r="F39" s="68"/>
      <c r="H39" s="49"/>
      <c r="L39" s="49"/>
      <c r="M39" s="49"/>
      <c r="N39" s="81"/>
    </row>
    <row r="40" spans="1:14" outlineLevel="1" x14ac:dyDescent="0.25">
      <c r="A40" s="51" t="s">
        <v>113</v>
      </c>
      <c r="B40" s="74" t="s">
        <v>114</v>
      </c>
      <c r="C40" s="132">
        <v>3543.8205130000001</v>
      </c>
      <c r="F40" s="68"/>
      <c r="H40" s="49"/>
      <c r="L40" s="49"/>
      <c r="M40" s="49"/>
      <c r="N40" s="81"/>
    </row>
    <row r="41" spans="1:14" outlineLevel="1" x14ac:dyDescent="0.25">
      <c r="A41" s="51" t="s">
        <v>116</v>
      </c>
      <c r="B41" s="74" t="s">
        <v>117</v>
      </c>
      <c r="C41" s="132">
        <v>2523.6350000000002</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2677</v>
      </c>
      <c r="D44" s="70" t="s">
        <v>2746</v>
      </c>
      <c r="E44" s="70"/>
      <c r="F44" s="70" t="s">
        <v>2745</v>
      </c>
      <c r="G44" s="70" t="s">
        <v>120</v>
      </c>
      <c r="I44" s="49"/>
      <c r="J44" s="49"/>
      <c r="K44" s="81"/>
      <c r="L44" s="81"/>
      <c r="M44" s="81"/>
      <c r="N44" s="81"/>
    </row>
    <row r="45" spans="1:14" x14ac:dyDescent="0.25">
      <c r="A45" s="51" t="s">
        <v>8</v>
      </c>
      <c r="B45" s="68" t="s">
        <v>121</v>
      </c>
      <c r="C45" s="129">
        <v>0.08</v>
      </c>
      <c r="D45" s="129">
        <f>IF(OR(C38="[For completion]",C39="[For completion]"),"Please complete G.3.1.1 and G.3.1.2",(C38/C39-1-MAX(C45,F45)))</f>
        <v>0.12493033379256047</v>
      </c>
      <c r="E45" s="129"/>
      <c r="F45" s="129">
        <v>0.27</v>
      </c>
      <c r="G45" s="51" t="s">
        <v>3141</v>
      </c>
      <c r="H45" s="49"/>
      <c r="L45" s="49"/>
      <c r="M45" s="49"/>
      <c r="N45" s="81"/>
    </row>
    <row r="46" spans="1:14" outlineLevel="1" x14ac:dyDescent="0.25">
      <c r="C46" s="129"/>
      <c r="D46" s="129"/>
      <c r="E46" s="129"/>
      <c r="F46" s="129"/>
      <c r="G46" s="87"/>
      <c r="H46" s="49"/>
      <c r="L46" s="49"/>
      <c r="M46" s="49"/>
      <c r="N46" s="81"/>
    </row>
    <row r="47" spans="1:14" outlineLevel="1" x14ac:dyDescent="0.25">
      <c r="A47" s="212" t="s">
        <v>3008</v>
      </c>
      <c r="B47" s="212" t="s">
        <v>3009</v>
      </c>
      <c r="C47" s="218">
        <f>IF(OR(C38="[For completion]",C39="[For completion]"),"", C38-C39)</f>
        <v>1003.3205130000001</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3543.8205130000001</v>
      </c>
      <c r="E53" s="76"/>
      <c r="F53" s="139">
        <f>IF($C$58=0,"",IF(C53="[for completion]","",C53/$C$58))</f>
        <v>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3543.8205130000001</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20.180833333333332</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17.055521069999983</v>
      </c>
      <c r="D70" s="132" t="s">
        <v>1206</v>
      </c>
      <c r="E70" s="47"/>
      <c r="F70" s="139">
        <f t="shared" ref="F70:F76" si="1">IF($C$77=0,"",IF(C70="[for completion]","",C70/$C$77))</f>
        <v>4.8127496879045335E-3</v>
      </c>
      <c r="G70" s="139" t="str">
        <f>IF($D$77=0,"",IF(D70="[Mark as ND1 if not relevant]","",D70/$D$77))</f>
        <v/>
      </c>
      <c r="H70" s="49"/>
      <c r="L70" s="49"/>
      <c r="M70" s="49"/>
      <c r="N70" s="81"/>
    </row>
    <row r="71" spans="1:14" x14ac:dyDescent="0.25">
      <c r="A71" s="51" t="s">
        <v>156</v>
      </c>
      <c r="B71" s="47" t="s">
        <v>1550</v>
      </c>
      <c r="C71" s="132">
        <v>24.005901220000005</v>
      </c>
      <c r="D71" s="132" t="s">
        <v>1206</v>
      </c>
      <c r="E71" s="47"/>
      <c r="F71" s="139">
        <f t="shared" si="1"/>
        <v>6.7740172305636977E-3</v>
      </c>
      <c r="G71" s="139" t="str">
        <f t="shared" ref="G71:G76" si="2">IF($D$77=0,"",IF(D71="[Mark as ND1 if not relevant]","",D71/$D$77))</f>
        <v/>
      </c>
      <c r="H71" s="49"/>
      <c r="L71" s="49"/>
      <c r="M71" s="49"/>
      <c r="N71" s="81"/>
    </row>
    <row r="72" spans="1:14" x14ac:dyDescent="0.25">
      <c r="A72" s="51" t="s">
        <v>157</v>
      </c>
      <c r="B72" s="47" t="s">
        <v>1551</v>
      </c>
      <c r="C72" s="132">
        <v>34.417392530000022</v>
      </c>
      <c r="D72" s="132" t="s">
        <v>1206</v>
      </c>
      <c r="E72" s="47"/>
      <c r="F72" s="139">
        <f t="shared" si="1"/>
        <v>9.711945737536214E-3</v>
      </c>
      <c r="G72" s="139" t="str">
        <f t="shared" si="2"/>
        <v/>
      </c>
      <c r="H72" s="49"/>
      <c r="L72" s="49"/>
      <c r="M72" s="49"/>
      <c r="N72" s="81"/>
    </row>
    <row r="73" spans="1:14" x14ac:dyDescent="0.25">
      <c r="A73" s="51" t="s">
        <v>158</v>
      </c>
      <c r="B73" s="47" t="s">
        <v>1552</v>
      </c>
      <c r="C73" s="132">
        <v>36.050500240000019</v>
      </c>
      <c r="D73" s="132" t="s">
        <v>1206</v>
      </c>
      <c r="E73" s="47"/>
      <c r="F73" s="139">
        <f t="shared" si="1"/>
        <v>1.0172778249739077E-2</v>
      </c>
      <c r="G73" s="139" t="str">
        <f t="shared" si="2"/>
        <v/>
      </c>
      <c r="H73" s="49"/>
      <c r="L73" s="49"/>
      <c r="M73" s="49"/>
      <c r="N73" s="81"/>
    </row>
    <row r="74" spans="1:14" x14ac:dyDescent="0.25">
      <c r="A74" s="51" t="s">
        <v>159</v>
      </c>
      <c r="B74" s="47" t="s">
        <v>1553</v>
      </c>
      <c r="C74" s="132">
        <v>47.48336165000002</v>
      </c>
      <c r="D74" s="132" t="s">
        <v>1206</v>
      </c>
      <c r="E74" s="47"/>
      <c r="F74" s="139">
        <f t="shared" si="1"/>
        <v>1.3398918334055676E-2</v>
      </c>
      <c r="G74" s="139" t="str">
        <f t="shared" si="2"/>
        <v/>
      </c>
      <c r="H74" s="49"/>
      <c r="L74" s="49"/>
      <c r="M74" s="49"/>
      <c r="N74" s="81"/>
    </row>
    <row r="75" spans="1:14" x14ac:dyDescent="0.25">
      <c r="A75" s="51" t="s">
        <v>160</v>
      </c>
      <c r="B75" s="47" t="s">
        <v>1554</v>
      </c>
      <c r="C75" s="132">
        <v>356.2053313400001</v>
      </c>
      <c r="D75" s="132" t="s">
        <v>1206</v>
      </c>
      <c r="E75" s="47"/>
      <c r="F75" s="139">
        <f t="shared" si="1"/>
        <v>0.1005144955818414</v>
      </c>
      <c r="G75" s="139" t="str">
        <f t="shared" si="2"/>
        <v/>
      </c>
      <c r="H75" s="49"/>
      <c r="L75" s="49"/>
      <c r="M75" s="49"/>
      <c r="N75" s="81"/>
    </row>
    <row r="76" spans="1:14" x14ac:dyDescent="0.25">
      <c r="A76" s="51" t="s">
        <v>161</v>
      </c>
      <c r="B76" s="47" t="s">
        <v>1555</v>
      </c>
      <c r="C76" s="132">
        <v>3028.602505380014</v>
      </c>
      <c r="D76" s="132" t="s">
        <v>1206</v>
      </c>
      <c r="E76" s="47"/>
      <c r="F76" s="139">
        <f t="shared" si="1"/>
        <v>0.85461509517835943</v>
      </c>
      <c r="G76" s="139" t="str">
        <f t="shared" si="2"/>
        <v/>
      </c>
      <c r="H76" s="49"/>
      <c r="L76" s="49"/>
      <c r="M76" s="49"/>
      <c r="N76" s="81"/>
    </row>
    <row r="77" spans="1:14" x14ac:dyDescent="0.25">
      <c r="A77" s="51" t="s">
        <v>162</v>
      </c>
      <c r="B77" s="84" t="s">
        <v>141</v>
      </c>
      <c r="C77" s="134">
        <f>SUM(C70:C76)</f>
        <v>3543.8205134300142</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1.9485461172299303</v>
      </c>
      <c r="D89" s="136" t="s">
        <v>1206</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1040.5</v>
      </c>
      <c r="D93" s="132" t="s">
        <v>1206</v>
      </c>
      <c r="E93" s="47"/>
      <c r="F93" s="139">
        <f>IF($C$100=0,"",IF(C93="[for completion]","",IF(C93="","",C93/$C$100)))</f>
        <v>0.40956504625073803</v>
      </c>
      <c r="G93" s="139" t="str">
        <f>IF($D$100=0,"",IF(D93="[Mark as ND1 if not relevant]","",IF(D93="","",D93/$D$100)))</f>
        <v/>
      </c>
      <c r="H93" s="49"/>
      <c r="L93" s="49"/>
      <c r="M93" s="49"/>
      <c r="N93" s="81"/>
    </row>
    <row r="94" spans="1:14" x14ac:dyDescent="0.25">
      <c r="A94" s="51" t="s">
        <v>184</v>
      </c>
      <c r="B94" s="47" t="s">
        <v>1550</v>
      </c>
      <c r="C94" s="132">
        <v>0</v>
      </c>
      <c r="D94" s="132" t="s">
        <v>1206</v>
      </c>
      <c r="E94" s="47"/>
      <c r="F94" s="139">
        <f t="shared" ref="F94:F99" si="5">IF($C$100=0,"",IF(C94="[for completion]","",IF(C94="","",C94/$C$100)))</f>
        <v>0</v>
      </c>
      <c r="G94" s="139" t="str">
        <f t="shared" ref="G94:G99" si="6">IF($D$100=0,"",IF(D94="[Mark as ND1 if not relevant]","",IF(D94="","",D94/$D$100)))</f>
        <v/>
      </c>
      <c r="H94" s="49"/>
      <c r="L94" s="49"/>
      <c r="M94" s="49"/>
      <c r="N94" s="81"/>
    </row>
    <row r="95" spans="1:14" x14ac:dyDescent="0.25">
      <c r="A95" s="51" t="s">
        <v>185</v>
      </c>
      <c r="B95" s="47" t="s">
        <v>1551</v>
      </c>
      <c r="C95" s="132">
        <v>1000</v>
      </c>
      <c r="D95" s="132" t="s">
        <v>1206</v>
      </c>
      <c r="E95" s="47"/>
      <c r="F95" s="139">
        <f t="shared" si="5"/>
        <v>0.39362330249950794</v>
      </c>
      <c r="G95" s="139" t="str">
        <f t="shared" si="6"/>
        <v/>
      </c>
      <c r="H95" s="49"/>
      <c r="L95" s="49"/>
      <c r="M95" s="49"/>
      <c r="N95" s="81"/>
    </row>
    <row r="96" spans="1:14" x14ac:dyDescent="0.25">
      <c r="A96" s="51" t="s">
        <v>186</v>
      </c>
      <c r="B96" s="47" t="s">
        <v>1552</v>
      </c>
      <c r="C96" s="132">
        <v>0</v>
      </c>
      <c r="D96" s="132" t="s">
        <v>1206</v>
      </c>
      <c r="E96" s="47"/>
      <c r="F96" s="139">
        <f t="shared" si="5"/>
        <v>0</v>
      </c>
      <c r="G96" s="139" t="str">
        <f t="shared" si="6"/>
        <v/>
      </c>
      <c r="H96" s="49"/>
      <c r="L96" s="49"/>
      <c r="M96" s="49"/>
      <c r="N96" s="81"/>
    </row>
    <row r="97" spans="1:14" x14ac:dyDescent="0.25">
      <c r="A97" s="51" t="s">
        <v>187</v>
      </c>
      <c r="B97" s="47" t="s">
        <v>1553</v>
      </c>
      <c r="C97" s="132">
        <v>500</v>
      </c>
      <c r="D97" s="132" t="s">
        <v>1206</v>
      </c>
      <c r="E97" s="47"/>
      <c r="F97" s="139">
        <f t="shared" si="5"/>
        <v>0.19681165124975397</v>
      </c>
      <c r="G97" s="139" t="str">
        <f t="shared" si="6"/>
        <v/>
      </c>
      <c r="H97" s="49"/>
      <c r="L97" s="49"/>
      <c r="M97" s="49"/>
    </row>
    <row r="98" spans="1:14" x14ac:dyDescent="0.25">
      <c r="A98" s="51" t="s">
        <v>188</v>
      </c>
      <c r="B98" s="47" t="s">
        <v>1554</v>
      </c>
      <c r="C98" s="132">
        <v>0</v>
      </c>
      <c r="D98" s="132" t="s">
        <v>1206</v>
      </c>
      <c r="E98" s="47"/>
      <c r="F98" s="139">
        <f t="shared" si="5"/>
        <v>0</v>
      </c>
      <c r="G98" s="139" t="str">
        <f t="shared" si="6"/>
        <v/>
      </c>
      <c r="H98" s="49"/>
      <c r="L98" s="49"/>
      <c r="M98" s="49"/>
    </row>
    <row r="99" spans="1:14" x14ac:dyDescent="0.25">
      <c r="A99" s="51" t="s">
        <v>189</v>
      </c>
      <c r="B99" s="47" t="s">
        <v>1555</v>
      </c>
      <c r="C99" s="132">
        <v>0</v>
      </c>
      <c r="D99" s="132" t="s">
        <v>1206</v>
      </c>
      <c r="E99" s="47"/>
      <c r="F99" s="139">
        <f t="shared" si="5"/>
        <v>0</v>
      </c>
      <c r="G99" s="139" t="str">
        <f t="shared" si="6"/>
        <v/>
      </c>
      <c r="H99" s="49"/>
      <c r="L99" s="49"/>
      <c r="M99" s="49"/>
    </row>
    <row r="100" spans="1:14" x14ac:dyDescent="0.25">
      <c r="A100" s="51" t="s">
        <v>190</v>
      </c>
      <c r="B100" s="84" t="s">
        <v>141</v>
      </c>
      <c r="C100" s="134">
        <f>SUM(C93:C99)</f>
        <v>2540.5</v>
      </c>
      <c r="D100" s="134">
        <f>SUM(D93:D99)</f>
        <v>0</v>
      </c>
      <c r="E100" s="68"/>
      <c r="F100" s="140">
        <f>SUM(F93:F99)</f>
        <v>1</v>
      </c>
      <c r="G100" s="140">
        <f>SUM(G93:G99)</f>
        <v>0</v>
      </c>
      <c r="H100" s="49"/>
      <c r="L100" s="49"/>
      <c r="M100" s="49"/>
    </row>
    <row r="101" spans="1:14" outlineLevel="1" x14ac:dyDescent="0.2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25">
      <c r="A102" s="51" t="s">
        <v>192</v>
      </c>
      <c r="B102" s="85" t="s">
        <v>166</v>
      </c>
      <c r="C102" s="134"/>
      <c r="D102" s="134"/>
      <c r="E102" s="68"/>
      <c r="F102" s="139">
        <f>IF($C$100=0,"",IF(C102="[for completion]","",C102/$C$100))</f>
        <v>0</v>
      </c>
      <c r="G102" s="139" t="str">
        <f>IF($D$100=0,"",IF(D102="[for completion]","",D102/$D$100))</f>
        <v/>
      </c>
      <c r="H102" s="49"/>
      <c r="L102" s="49"/>
      <c r="M102" s="49"/>
    </row>
    <row r="103" spans="1:14" outlineLevel="1" x14ac:dyDescent="0.25">
      <c r="A103" s="51" t="s">
        <v>193</v>
      </c>
      <c r="B103" s="85" t="s">
        <v>168</v>
      </c>
      <c r="C103" s="134"/>
      <c r="D103" s="134"/>
      <c r="E103" s="68"/>
      <c r="F103" s="139">
        <f>IF($C$100=0,"",IF(C103="[for completion]","",C103/$C$100))</f>
        <v>0</v>
      </c>
      <c r="G103" s="139" t="str">
        <f>IF($D$100=0,"",IF(D103="[for completion]","",D103/$D$100))</f>
        <v/>
      </c>
      <c r="H103" s="49"/>
      <c r="L103" s="49"/>
      <c r="M103" s="49"/>
    </row>
    <row r="104" spans="1:14" outlineLevel="1" x14ac:dyDescent="0.25">
      <c r="A104" s="51" t="s">
        <v>194</v>
      </c>
      <c r="B104" s="85" t="s">
        <v>170</v>
      </c>
      <c r="C104" s="134"/>
      <c r="D104" s="134"/>
      <c r="E104" s="68"/>
      <c r="F104" s="139">
        <f>IF($C$100=0,"",IF(C104="[for completion]","",C104/$C$100))</f>
        <v>0</v>
      </c>
      <c r="G104" s="139" t="str">
        <f>IF($D$100=0,"",IF(D104="[for completion]","",D104/$D$100))</f>
        <v/>
      </c>
      <c r="H104" s="49"/>
      <c r="L104" s="49"/>
      <c r="M104" s="49"/>
    </row>
    <row r="105" spans="1:14" outlineLevel="1" x14ac:dyDescent="0.25">
      <c r="A105" s="51" t="s">
        <v>195</v>
      </c>
      <c r="B105" s="85" t="s">
        <v>172</v>
      </c>
      <c r="C105" s="134"/>
      <c r="D105" s="134"/>
      <c r="E105" s="68"/>
      <c r="F105" s="139">
        <f>IF($C$100=0,"",IF(C105="[for completion]","",C105/$C$100))</f>
        <v>0</v>
      </c>
      <c r="G105" s="139" t="str">
        <f>IF($D$100=0,"",IF(D105="[for completion]","",D105/$D$100))</f>
        <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2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2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1562</v>
      </c>
      <c r="C119" s="132">
        <v>3543.8205130000001</v>
      </c>
      <c r="D119" s="132">
        <v>3543.8205130000001</v>
      </c>
      <c r="E119" s="68"/>
      <c r="F119" s="139">
        <f t="shared" si="7"/>
        <v>1</v>
      </c>
      <c r="G119" s="139">
        <f t="shared" si="8"/>
        <v>1</v>
      </c>
      <c r="L119" s="68" t="s">
        <v>1562</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2674</v>
      </c>
      <c r="C121" s="132">
        <v>0</v>
      </c>
      <c r="D121" s="132">
        <v>0</v>
      </c>
      <c r="F121" s="139">
        <f t="shared" si="7"/>
        <v>0</v>
      </c>
      <c r="G121" s="139">
        <f t="shared" si="8"/>
        <v>0</v>
      </c>
      <c r="L121" s="68"/>
      <c r="M121" s="49"/>
    </row>
    <row r="122" spans="1:14" x14ac:dyDescent="0.25">
      <c r="A122" s="51" t="s">
        <v>220</v>
      </c>
      <c r="B122" s="68" t="s">
        <v>1569</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1564</v>
      </c>
      <c r="M124" s="49"/>
    </row>
    <row r="125" spans="1:14" x14ac:dyDescent="0.25">
      <c r="A125" s="51" t="s">
        <v>226</v>
      </c>
      <c r="B125" s="47" t="s">
        <v>1564</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1563</v>
      </c>
      <c r="M127" s="49"/>
    </row>
    <row r="128" spans="1:14" x14ac:dyDescent="0.25">
      <c r="A128" s="51" t="s">
        <v>1565</v>
      </c>
      <c r="B128" s="68" t="s">
        <v>1563</v>
      </c>
      <c r="C128" s="132">
        <v>0</v>
      </c>
      <c r="D128" s="132">
        <v>0</v>
      </c>
      <c r="E128" s="68"/>
      <c r="F128" s="139">
        <f t="shared" si="7"/>
        <v>0</v>
      </c>
      <c r="G128" s="139">
        <f t="shared" si="8"/>
        <v>0</v>
      </c>
      <c r="H128" s="49"/>
      <c r="L128" s="49"/>
      <c r="M128" s="49"/>
    </row>
    <row r="129" spans="1:14" x14ac:dyDescent="0.25">
      <c r="A129" s="51" t="s">
        <v>1568</v>
      </c>
      <c r="B129" s="68" t="s">
        <v>139</v>
      </c>
      <c r="C129" s="132">
        <v>0</v>
      </c>
      <c r="D129" s="132">
        <v>0</v>
      </c>
      <c r="E129" s="68"/>
      <c r="F129" s="139">
        <f t="shared" si="7"/>
        <v>0</v>
      </c>
      <c r="G129" s="139">
        <f t="shared" si="8"/>
        <v>0</v>
      </c>
      <c r="H129" s="49"/>
      <c r="L129" s="49"/>
      <c r="M129" s="49"/>
    </row>
    <row r="130" spans="1:14" outlineLevel="1" x14ac:dyDescent="0.25">
      <c r="A130" s="51" t="s">
        <v>2675</v>
      </c>
      <c r="B130" s="84" t="s">
        <v>141</v>
      </c>
      <c r="C130" s="132">
        <f>SUM(C112:C129)</f>
        <v>3543.8205130000001</v>
      </c>
      <c r="D130" s="132">
        <f>SUM(D112:D129)</f>
        <v>3543.8205130000001</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440.5</v>
      </c>
      <c r="D138" s="132">
        <v>0</v>
      </c>
      <c r="E138" s="77"/>
      <c r="F138" s="139">
        <f t="shared" ref="F138:F155" si="11">IF($C$156=0,"",IF(C138="[for completion]","",IF(C138="","",C138/$C$156)))</f>
        <v>0.17339106475103327</v>
      </c>
      <c r="G138" s="139">
        <f t="shared" ref="G138:G155" si="12">IF($D$156=0,"",IF(D138="[for completion]","",IF(D138="","",D138/$D$156)))</f>
        <v>0</v>
      </c>
      <c r="H138" s="49"/>
      <c r="I138" s="51"/>
      <c r="J138" s="51"/>
      <c r="K138" s="51"/>
      <c r="L138" s="49"/>
      <c r="M138" s="49"/>
      <c r="N138" s="49"/>
    </row>
    <row r="139" spans="1:14" s="86" customFormat="1" x14ac:dyDescent="0.2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1562</v>
      </c>
      <c r="C145" s="132">
        <v>2100</v>
      </c>
      <c r="D145" s="132">
        <v>2540.5</v>
      </c>
      <c r="E145" s="68"/>
      <c r="F145" s="139">
        <f t="shared" si="11"/>
        <v>0.82660893524896673</v>
      </c>
      <c r="G145" s="139">
        <f t="shared" si="12"/>
        <v>1</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2674</v>
      </c>
      <c r="C147" s="132">
        <v>0</v>
      </c>
      <c r="D147" s="132">
        <v>0</v>
      </c>
      <c r="F147" s="139">
        <f t="shared" si="11"/>
        <v>0</v>
      </c>
      <c r="G147" s="139">
        <f t="shared" si="12"/>
        <v>0</v>
      </c>
      <c r="H147" s="49"/>
      <c r="L147" s="49"/>
      <c r="M147" s="49"/>
      <c r="N147" s="81"/>
    </row>
    <row r="148" spans="1:14" x14ac:dyDescent="0.25">
      <c r="A148" s="51" t="s">
        <v>247</v>
      </c>
      <c r="B148" s="68" t="s">
        <v>1569</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1564</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1566</v>
      </c>
      <c r="B154" s="68" t="s">
        <v>1563</v>
      </c>
      <c r="C154" s="132">
        <v>0</v>
      </c>
      <c r="D154" s="132">
        <v>0</v>
      </c>
      <c r="E154" s="68"/>
      <c r="F154" s="139">
        <f t="shared" si="11"/>
        <v>0</v>
      </c>
      <c r="G154" s="139">
        <f t="shared" si="12"/>
        <v>0</v>
      </c>
      <c r="H154" s="49"/>
      <c r="L154" s="49"/>
      <c r="M154" s="49"/>
      <c r="N154" s="81"/>
    </row>
    <row r="155" spans="1:14" x14ac:dyDescent="0.25">
      <c r="A155" s="51" t="s">
        <v>1570</v>
      </c>
      <c r="B155" s="68" t="s">
        <v>139</v>
      </c>
      <c r="C155" s="132">
        <v>0</v>
      </c>
      <c r="D155" s="132">
        <v>0</v>
      </c>
      <c r="E155" s="68"/>
      <c r="F155" s="139">
        <f t="shared" si="11"/>
        <v>0</v>
      </c>
      <c r="G155" s="139">
        <f t="shared" si="12"/>
        <v>0</v>
      </c>
      <c r="H155" s="49"/>
      <c r="L155" s="49"/>
      <c r="M155" s="49"/>
      <c r="N155" s="81"/>
    </row>
    <row r="156" spans="1:14" outlineLevel="1" x14ac:dyDescent="0.25">
      <c r="A156" s="51" t="s">
        <v>2676</v>
      </c>
      <c r="B156" s="84" t="s">
        <v>141</v>
      </c>
      <c r="C156" s="132">
        <f>SUM(C138:C155)</f>
        <v>2540.5</v>
      </c>
      <c r="D156" s="132">
        <f>SUM(D138:D155)</f>
        <v>2540.5</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440.5</v>
      </c>
      <c r="D164" s="132">
        <v>0</v>
      </c>
      <c r="E164" s="88"/>
      <c r="F164" s="139">
        <f>IF($C$167=0,"",IF(C164="[for completion]","",IF(C164="","",C164/$C$167)))</f>
        <v>0.17339106475103327</v>
      </c>
      <c r="G164" s="139">
        <f>IF($D$167=0,"",IF(D164="[for completion]","",IF(D164="","",D164/$D$167)))</f>
        <v>0</v>
      </c>
      <c r="H164" s="49"/>
      <c r="L164" s="49"/>
      <c r="M164" s="49"/>
      <c r="N164" s="81"/>
    </row>
    <row r="165" spans="1:14" x14ac:dyDescent="0.25">
      <c r="A165" s="51" t="s">
        <v>263</v>
      </c>
      <c r="B165" s="49" t="s">
        <v>264</v>
      </c>
      <c r="C165" s="132">
        <v>2100</v>
      </c>
      <c r="D165" s="132">
        <v>2540.5</v>
      </c>
      <c r="E165" s="88"/>
      <c r="F165" s="139">
        <f>IF($C$167=0,"",IF(C165="[for completion]","",IF(C165="","",C165/$C$167)))</f>
        <v>0.82660893524896673</v>
      </c>
      <c r="G165" s="139">
        <f>IF($D$167=0,"",IF(D165="[for completion]","",IF(D165="","",D165/$D$167)))</f>
        <v>1</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2540.5</v>
      </c>
      <c r="D167" s="142">
        <f>SUM(D164:D166)</f>
        <v>2540.5</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4" t="s">
        <v>141</v>
      </c>
      <c r="C179" s="134">
        <f>SUM(C174:C178)</f>
        <v>0</v>
      </c>
      <c r="E179" s="79"/>
      <c r="F179" s="140">
        <f>SUM(F174:F178)</f>
        <v>0</v>
      </c>
      <c r="G179" s="77"/>
      <c r="H179" s="49"/>
      <c r="L179" s="49"/>
      <c r="M179" s="49"/>
      <c r="N179" s="81"/>
    </row>
    <row r="180" spans="1:14" outlineLevel="1" x14ac:dyDescent="0.25">
      <c r="A180" s="51" t="s">
        <v>281</v>
      </c>
      <c r="B180" s="90" t="s">
        <v>282</v>
      </c>
      <c r="C180" s="132"/>
      <c r="E180" s="79"/>
      <c r="F180" s="139" t="str">
        <f t="shared" si="15"/>
        <v/>
      </c>
      <c r="G180" s="77"/>
      <c r="H180" s="49"/>
      <c r="L180" s="49"/>
      <c r="M180" s="49"/>
      <c r="N180" s="81"/>
    </row>
    <row r="181" spans="1:14" s="90" customFormat="1" ht="30" outlineLevel="1" x14ac:dyDescent="0.25">
      <c r="A181" s="51" t="s">
        <v>283</v>
      </c>
      <c r="B181" s="90" t="s">
        <v>284</v>
      </c>
      <c r="C181" s="143"/>
      <c r="F181" s="139" t="str">
        <f t="shared" si="15"/>
        <v/>
      </c>
    </row>
    <row r="182" spans="1:14" ht="30" outlineLevel="1" x14ac:dyDescent="0.25">
      <c r="A182" s="51" t="s">
        <v>285</v>
      </c>
      <c r="B182" s="90" t="s">
        <v>286</v>
      </c>
      <c r="C182" s="132"/>
      <c r="E182" s="79"/>
      <c r="F182" s="139" t="str">
        <f t="shared" si="15"/>
        <v/>
      </c>
      <c r="G182" s="77"/>
      <c r="H182" s="49"/>
      <c r="L182" s="49"/>
      <c r="M182" s="49"/>
      <c r="N182" s="81"/>
    </row>
    <row r="183" spans="1:14" outlineLevel="1" x14ac:dyDescent="0.25">
      <c r="A183" s="51" t="s">
        <v>287</v>
      </c>
      <c r="B183" s="90" t="s">
        <v>288</v>
      </c>
      <c r="C183" s="132"/>
      <c r="E183" s="79"/>
      <c r="F183" s="139" t="str">
        <f t="shared" si="15"/>
        <v/>
      </c>
      <c r="G183" s="77"/>
      <c r="H183" s="49"/>
      <c r="L183" s="49"/>
      <c r="M183" s="49"/>
      <c r="N183" s="81"/>
    </row>
    <row r="184" spans="1:14" s="90" customFormat="1" ht="30" outlineLevel="1" x14ac:dyDescent="0.25">
      <c r="A184" s="51" t="s">
        <v>289</v>
      </c>
      <c r="B184" s="90" t="s">
        <v>290</v>
      </c>
      <c r="C184" s="143"/>
      <c r="F184" s="139" t="str">
        <f t="shared" si="15"/>
        <v/>
      </c>
    </row>
    <row r="185" spans="1:14" ht="30" outlineLevel="1" x14ac:dyDescent="0.25">
      <c r="A185" s="51" t="s">
        <v>291</v>
      </c>
      <c r="B185" s="90" t="s">
        <v>292</v>
      </c>
      <c r="C185" s="132"/>
      <c r="E185" s="79"/>
      <c r="F185" s="139" t="str">
        <f t="shared" si="15"/>
        <v/>
      </c>
      <c r="G185" s="77"/>
      <c r="H185" s="49"/>
      <c r="L185" s="49"/>
      <c r="M185" s="49"/>
      <c r="N185" s="81"/>
    </row>
    <row r="186" spans="1:14" outlineLevel="1" x14ac:dyDescent="0.25">
      <c r="A186" s="51" t="s">
        <v>293</v>
      </c>
      <c r="B186" s="90" t="s">
        <v>294</v>
      </c>
      <c r="C186" s="132"/>
      <c r="E186" s="79"/>
      <c r="F186" s="139" t="str">
        <f t="shared" si="15"/>
        <v/>
      </c>
      <c r="G186" s="77"/>
      <c r="H186" s="49"/>
      <c r="L186" s="49"/>
      <c r="M186" s="49"/>
      <c r="N186" s="81"/>
    </row>
    <row r="187" spans="1:14" outlineLevel="1" x14ac:dyDescent="0.25">
      <c r="A187" s="51" t="s">
        <v>295</v>
      </c>
      <c r="B187" s="90" t="s">
        <v>296</v>
      </c>
      <c r="C187" s="132"/>
      <c r="E187" s="79"/>
      <c r="F187" s="139" t="str">
        <f t="shared" si="15"/>
        <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0</v>
      </c>
      <c r="E220" s="88"/>
      <c r="F220" s="129">
        <f>SUM(F217:F219)</f>
        <v>0</v>
      </c>
      <c r="G220" s="129">
        <f>SUM(G217:G219)</f>
        <v>0</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3102</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4013.5990175000002</v>
      </c>
      <c r="E231" s="68"/>
      <c r="H231" s="49"/>
      <c r="L231" s="49"/>
      <c r="M231" s="49"/>
    </row>
    <row r="232" spans="1:14" x14ac:dyDescent="0.25">
      <c r="A232" s="51" t="s">
        <v>356</v>
      </c>
      <c r="B232" s="1" t="s">
        <v>357</v>
      </c>
      <c r="C232" s="132" t="s">
        <v>3103</v>
      </c>
      <c r="E232" s="68"/>
      <c r="H232" s="49"/>
      <c r="L232" s="49"/>
      <c r="M232" s="49"/>
    </row>
    <row r="233" spans="1:14" x14ac:dyDescent="0.25">
      <c r="A233" s="51" t="s">
        <v>358</v>
      </c>
      <c r="B233" s="1" t="s">
        <v>359</v>
      </c>
      <c r="C233" s="132" t="s">
        <v>3104</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2781</v>
      </c>
      <c r="C239" s="70"/>
      <c r="D239" s="70"/>
      <c r="E239" s="70"/>
      <c r="F239" s="70"/>
      <c r="G239" s="70"/>
      <c r="H239" s="49"/>
      <c r="K239"/>
      <c r="L239"/>
      <c r="M239"/>
      <c r="N239"/>
    </row>
    <row r="240" spans="1:14" ht="30" outlineLevel="1" x14ac:dyDescent="0.25">
      <c r="A240" s="51" t="s">
        <v>1603</v>
      </c>
      <c r="B240" s="51" t="s">
        <v>2780</v>
      </c>
      <c r="C240" s="51" t="s">
        <v>3105</v>
      </c>
      <c r="G240"/>
      <c r="H240" s="49"/>
      <c r="K240"/>
      <c r="L240"/>
      <c r="M240"/>
      <c r="N240"/>
    </row>
    <row r="241" spans="1:14" outlineLevel="1" x14ac:dyDescent="0.25">
      <c r="A241" s="51" t="s">
        <v>1604</v>
      </c>
      <c r="B241" s="51" t="s">
        <v>3050</v>
      </c>
      <c r="C241" s="51" t="s">
        <v>3106</v>
      </c>
      <c r="G241"/>
      <c r="H241" s="49"/>
      <c r="K241"/>
      <c r="L241"/>
      <c r="M241"/>
      <c r="N241"/>
    </row>
    <row r="242" spans="1:14" outlineLevel="1" x14ac:dyDescent="0.25">
      <c r="A242" s="51" t="s">
        <v>2227</v>
      </c>
      <c r="B242" s="51" t="s">
        <v>2772</v>
      </c>
      <c r="C242" s="51" t="s">
        <v>3106</v>
      </c>
      <c r="G242"/>
      <c r="H242" s="49"/>
      <c r="K242"/>
      <c r="L242"/>
      <c r="M242"/>
      <c r="N242"/>
    </row>
    <row r="243" spans="1:14" ht="30" outlineLevel="1" x14ac:dyDescent="0.25">
      <c r="A243" s="51" t="s">
        <v>2228</v>
      </c>
      <c r="B243" s="51" t="s">
        <v>2779</v>
      </c>
      <c r="C243" s="51" t="s">
        <v>3105</v>
      </c>
      <c r="G243"/>
      <c r="H243" s="49"/>
      <c r="K243"/>
      <c r="L243"/>
      <c r="M243"/>
      <c r="N243"/>
    </row>
    <row r="244" spans="1:14" outlineLevel="1" x14ac:dyDescent="0.25">
      <c r="A244" s="51" t="s">
        <v>2776</v>
      </c>
      <c r="B244" s="51" t="s">
        <v>2773</v>
      </c>
      <c r="C244" s="219" t="s">
        <v>2774</v>
      </c>
      <c r="D244" s="219" t="s">
        <v>3059</v>
      </c>
      <c r="G244"/>
      <c r="H244" s="49"/>
      <c r="K244"/>
      <c r="L244"/>
      <c r="M244"/>
      <c r="N244"/>
    </row>
    <row r="245" spans="1:14" outlineLevel="1" x14ac:dyDescent="0.25">
      <c r="A245" s="51" t="s">
        <v>2777</v>
      </c>
      <c r="B245" s="51" t="s">
        <v>2775</v>
      </c>
      <c r="C245" s="164" t="s">
        <v>3105</v>
      </c>
      <c r="G245"/>
      <c r="H245" s="49"/>
      <c r="K245"/>
      <c r="L245"/>
      <c r="M245"/>
      <c r="N245"/>
    </row>
    <row r="246" spans="1:14" outlineLevel="1" x14ac:dyDescent="0.25">
      <c r="A246" s="51" t="s">
        <v>2778</v>
      </c>
      <c r="B246" s="51" t="s">
        <v>3051</v>
      </c>
      <c r="C246" s="51" t="s">
        <v>3106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2762</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9" t="s">
        <v>3002</v>
      </c>
      <c r="H300" s="49"/>
      <c r="I300" s="66"/>
      <c r="J300" s="51" t="s">
        <v>2665</v>
      </c>
      <c r="K300" s="91"/>
      <c r="L300" s="92"/>
    </row>
    <row r="301" spans="1:14" outlineLevel="1" x14ac:dyDescent="0.25">
      <c r="A301" s="51" t="s">
        <v>2755</v>
      </c>
      <c r="B301" s="66" t="s">
        <v>2658</v>
      </c>
      <c r="C301" s="91" t="s">
        <v>2668</v>
      </c>
      <c r="H301" s="49"/>
      <c r="I301" s="66"/>
      <c r="J301" s="51" t="s">
        <v>2688</v>
      </c>
      <c r="K301" s="91"/>
      <c r="L301" s="92"/>
    </row>
    <row r="302" spans="1:14" outlineLevel="1" x14ac:dyDescent="0.2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2757</v>
      </c>
      <c r="B303" s="66" t="s">
        <v>2659</v>
      </c>
      <c r="C303" s="91">
        <f>ROW(B65)</f>
        <v>65</v>
      </c>
      <c r="H303" s="49"/>
      <c r="I303" s="66"/>
      <c r="J303" s="91"/>
      <c r="K303" s="91"/>
      <c r="L303" s="92"/>
    </row>
    <row r="304" spans="1:14" outlineLevel="1" x14ac:dyDescent="0.25">
      <c r="A304" s="51" t="s">
        <v>2758</v>
      </c>
      <c r="B304" s="66" t="s">
        <v>2660</v>
      </c>
      <c r="C304" s="91">
        <f>ROW(B88)</f>
        <v>88</v>
      </c>
      <c r="H304" s="49"/>
      <c r="I304" s="66"/>
      <c r="J304" s="91"/>
      <c r="K304" s="91"/>
      <c r="L304" s="92"/>
    </row>
    <row r="305" spans="1:14" outlineLevel="1" x14ac:dyDescent="0.25">
      <c r="A305" s="51" t="s">
        <v>2759</v>
      </c>
      <c r="B305" s="66" t="s">
        <v>2661</v>
      </c>
      <c r="C305" s="91" t="s">
        <v>2690</v>
      </c>
      <c r="E305" s="92"/>
      <c r="H305" s="49"/>
      <c r="I305" s="66"/>
      <c r="J305" s="91"/>
      <c r="K305" s="91"/>
      <c r="L305" s="92"/>
      <c r="N305" s="81"/>
    </row>
    <row r="306" spans="1:14" outlineLevel="1" x14ac:dyDescent="0.25">
      <c r="A306" s="51" t="s">
        <v>2760</v>
      </c>
      <c r="B306" s="66" t="s">
        <v>2663</v>
      </c>
      <c r="C306" s="91">
        <v>44</v>
      </c>
      <c r="E306" s="92"/>
      <c r="H306" s="49"/>
      <c r="I306" s="66"/>
      <c r="J306" s="91"/>
      <c r="K306" s="91"/>
      <c r="L306" s="92"/>
      <c r="N306" s="81"/>
    </row>
    <row r="307" spans="1:14" outlineLevel="1" x14ac:dyDescent="0.2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t="s">
        <v>82</v>
      </c>
      <c r="H312" s="49"/>
      <c r="I312" s="74"/>
      <c r="J312" s="91"/>
      <c r="N312" s="81"/>
    </row>
    <row r="313" spans="1:14" outlineLevel="1" x14ac:dyDescent="0.25">
      <c r="A313" s="51" t="s">
        <v>2753</v>
      </c>
      <c r="B313" s="74" t="s">
        <v>2670</v>
      </c>
      <c r="C313" s="51" t="s">
        <v>82</v>
      </c>
      <c r="H313" s="49"/>
      <c r="I313" s="74"/>
      <c r="J313" s="91"/>
      <c r="N313" s="81"/>
    </row>
    <row r="314" spans="1:14" outlineLevel="1" x14ac:dyDescent="0.25">
      <c r="A314" s="51" t="s">
        <v>2754</v>
      </c>
      <c r="B314" s="74" t="s">
        <v>2671</v>
      </c>
      <c r="C314" s="51" t="s">
        <v>82</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CE253AA-204B-4750-B41A-D56D7DE7677C}"/>
    <hyperlink ref="C30" r:id="rId6" display="https://urldefense.com/v3/__https:/www.coveredbondlabel.com/issuer/194-leeds-building-society__;!!AKHUiGiCwWFVZCM!XahTetKhehr8BmCttKew3djO_xCy4Vb2c5o1jY8TN7g4tUhbcopCZtekpBjy0hLO9twPnA28Pz-ltqVOKzcOqxMqV9e_OWR_08lB0g$" xr:uid="{85F17AE7-99A3-426C-A434-7E1FB0A11844}"/>
    <hyperlink ref="C229" r:id="rId7" display="https://urldefense.com/v3/__https:/www.coveredbondlabel.com/issuer/194-leeds-building-society__;!!AKHUiGiCwWFVZCM!XahTetKhehr8BmCttKew3djO_xCy4Vb2c5o1jY8TN7g4tUhbcopCZtekpBjy0hLO9twPnA28Pz-ltqVOKzcOqxMqV9e_OWR_08lB0g$" xr:uid="{76911168-CA67-4127-BF1D-7CCD134D63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6" sqref="D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3005</v>
      </c>
    </row>
    <row r="2" spans="1:7" ht="15.75" thickBot="1" x14ac:dyDescent="0.3">
      <c r="A2" s="49"/>
      <c r="B2" s="49"/>
      <c r="C2" s="49"/>
      <c r="D2" s="49"/>
      <c r="E2" s="49"/>
      <c r="F2" s="49"/>
    </row>
    <row r="3" spans="1:7" ht="19.5" thickBot="1" x14ac:dyDescent="0.3">
      <c r="A3" s="52"/>
      <c r="B3" s="53" t="s">
        <v>71</v>
      </c>
      <c r="C3" s="196" t="s">
        <v>1562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3543.8205130000001</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3543.8205130000001</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30644</v>
      </c>
      <c r="D28" s="133">
        <v>0</v>
      </c>
      <c r="F28" s="133">
        <f>IF(AND(C28="[For completion]",D28="[For completion]"),"[For completion]",SUM(C28:D28))</f>
        <v>30644</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2.3818301429239879E-3</v>
      </c>
      <c r="D36" s="127">
        <v>0</v>
      </c>
      <c r="E36" s="147"/>
      <c r="F36" s="127">
        <v>2.3216526630075339E-3</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0</v>
      </c>
      <c r="D44" s="126">
        <f>SUM(D45:D71)</f>
        <v>0</v>
      </c>
      <c r="E44" s="127"/>
      <c r="F44" s="126">
        <f>SUM(F45:F71)</f>
        <v>0</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2301</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0</v>
      </c>
      <c r="D71" s="127">
        <v>0</v>
      </c>
      <c r="E71" s="127"/>
      <c r="F71" s="127">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0</v>
      </c>
      <c r="D75" s="127">
        <v>0</v>
      </c>
      <c r="E75" s="127"/>
      <c r="F75" s="127">
        <v>0</v>
      </c>
      <c r="G75" s="51"/>
    </row>
    <row r="76" spans="1:7" x14ac:dyDescent="0.25">
      <c r="A76" s="51" t="s">
        <v>1556</v>
      </c>
      <c r="B76" s="93" t="s">
        <v>139</v>
      </c>
      <c r="C76" s="126">
        <f>SUM(C77:C87)</f>
        <v>1</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1</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3107</v>
      </c>
      <c r="C99" s="127">
        <v>0.10293384588683278</v>
      </c>
      <c r="D99" s="127">
        <v>0</v>
      </c>
      <c r="E99" s="127"/>
      <c r="F99" s="127">
        <f>C99</f>
        <v>0.10293384588683278</v>
      </c>
      <c r="G99" s="51"/>
    </row>
    <row r="100" spans="1:7" x14ac:dyDescent="0.25">
      <c r="A100" s="51" t="s">
        <v>576</v>
      </c>
      <c r="B100" s="68" t="s">
        <v>3108</v>
      </c>
      <c r="C100" s="127">
        <v>8.3080134282826762E-2</v>
      </c>
      <c r="D100" s="127">
        <v>0</v>
      </c>
      <c r="E100" s="127"/>
      <c r="F100" s="127">
        <f t="shared" ref="F100:F112" si="1">C100</f>
        <v>8.3080134282826762E-2</v>
      </c>
      <c r="G100" s="51"/>
    </row>
    <row r="101" spans="1:7" x14ac:dyDescent="0.25">
      <c r="A101" s="51" t="s">
        <v>577</v>
      </c>
      <c r="B101" s="68" t="s">
        <v>3109</v>
      </c>
      <c r="C101" s="127">
        <v>0.1105806227671246</v>
      </c>
      <c r="D101" s="127">
        <v>0</v>
      </c>
      <c r="E101" s="127"/>
      <c r="F101" s="127">
        <f t="shared" si="1"/>
        <v>0.1105806227671246</v>
      </c>
      <c r="G101" s="51"/>
    </row>
    <row r="102" spans="1:7" x14ac:dyDescent="0.25">
      <c r="A102" s="51" t="s">
        <v>578</v>
      </c>
      <c r="B102" s="68" t="s">
        <v>3110</v>
      </c>
      <c r="C102" s="127">
        <v>5.0305821046633975E-2</v>
      </c>
      <c r="D102" s="127">
        <v>0</v>
      </c>
      <c r="E102" s="127"/>
      <c r="F102" s="127">
        <f t="shared" si="1"/>
        <v>5.0305821046633975E-2</v>
      </c>
      <c r="G102" s="51"/>
    </row>
    <row r="103" spans="1:7" x14ac:dyDescent="0.25">
      <c r="A103" s="51" t="s">
        <v>579</v>
      </c>
      <c r="B103" s="68" t="s">
        <v>3111</v>
      </c>
      <c r="C103" s="127">
        <v>0.11540185172475648</v>
      </c>
      <c r="D103" s="127">
        <v>0</v>
      </c>
      <c r="E103" s="127"/>
      <c r="F103" s="127">
        <f t="shared" si="1"/>
        <v>0.11540185172475648</v>
      </c>
      <c r="G103" s="51"/>
    </row>
    <row r="104" spans="1:7" x14ac:dyDescent="0.25">
      <c r="A104" s="51" t="s">
        <v>580</v>
      </c>
      <c r="B104" s="68" t="s">
        <v>3112</v>
      </c>
      <c r="C104" s="127">
        <v>1.1654504556164753E-2</v>
      </c>
      <c r="D104" s="127">
        <v>0</v>
      </c>
      <c r="E104" s="127"/>
      <c r="F104" s="127">
        <f t="shared" si="1"/>
        <v>1.1654504556164753E-2</v>
      </c>
      <c r="G104" s="51"/>
    </row>
    <row r="105" spans="1:7" x14ac:dyDescent="0.25">
      <c r="A105" s="51" t="s">
        <v>581</v>
      </c>
      <c r="B105" s="68" t="s">
        <v>3113</v>
      </c>
      <c r="C105" s="127">
        <v>0</v>
      </c>
      <c r="D105" s="127">
        <v>0</v>
      </c>
      <c r="E105" s="127"/>
      <c r="F105" s="127">
        <f t="shared" si="1"/>
        <v>0</v>
      </c>
      <c r="G105" s="51"/>
    </row>
    <row r="106" spans="1:7" x14ac:dyDescent="0.25">
      <c r="A106" s="51" t="s">
        <v>582</v>
      </c>
      <c r="B106" s="68" t="s">
        <v>3114</v>
      </c>
      <c r="C106" s="127">
        <v>0.14781569387750734</v>
      </c>
      <c r="D106" s="127">
        <v>0</v>
      </c>
      <c r="E106" s="127"/>
      <c r="F106" s="127">
        <f t="shared" si="1"/>
        <v>0.14781569387750734</v>
      </c>
      <c r="G106" s="51"/>
    </row>
    <row r="107" spans="1:7" x14ac:dyDescent="0.25">
      <c r="A107" s="51" t="s">
        <v>583</v>
      </c>
      <c r="B107" s="68" t="s">
        <v>3115</v>
      </c>
      <c r="C107" s="127">
        <v>0.1012647336765546</v>
      </c>
      <c r="D107" s="127">
        <v>0</v>
      </c>
      <c r="E107" s="127"/>
      <c r="F107" s="127">
        <f t="shared" si="1"/>
        <v>0.1012647336765546</v>
      </c>
      <c r="G107" s="51"/>
    </row>
    <row r="108" spans="1:7" x14ac:dyDescent="0.25">
      <c r="A108" s="51" t="s">
        <v>584</v>
      </c>
      <c r="B108" s="68" t="s">
        <v>3116</v>
      </c>
      <c r="C108" s="127">
        <v>1.9705067097885189E-2</v>
      </c>
      <c r="D108" s="127">
        <v>0</v>
      </c>
      <c r="E108" s="127"/>
      <c r="F108" s="127">
        <f t="shared" si="1"/>
        <v>1.9705067097885189E-2</v>
      </c>
      <c r="G108" s="51"/>
    </row>
    <row r="109" spans="1:7" x14ac:dyDescent="0.25">
      <c r="A109" s="51" t="s">
        <v>585</v>
      </c>
      <c r="B109" s="68" t="s">
        <v>3117</v>
      </c>
      <c r="C109" s="127">
        <v>4.7602113597656516E-2</v>
      </c>
      <c r="D109" s="127">
        <v>0</v>
      </c>
      <c r="E109" s="127"/>
      <c r="F109" s="127">
        <f t="shared" si="1"/>
        <v>4.7602113597656516E-2</v>
      </c>
      <c r="G109" s="51"/>
    </row>
    <row r="110" spans="1:7" x14ac:dyDescent="0.25">
      <c r="A110" s="51" t="s">
        <v>586</v>
      </c>
      <c r="B110" s="68" t="s">
        <v>3118</v>
      </c>
      <c r="C110" s="127">
        <v>9.4364133756969407E-2</v>
      </c>
      <c r="D110" s="127">
        <v>0</v>
      </c>
      <c r="E110" s="127"/>
      <c r="F110" s="127">
        <f t="shared" si="1"/>
        <v>9.4364133756969407E-2</v>
      </c>
      <c r="G110" s="51"/>
    </row>
    <row r="111" spans="1:7" x14ac:dyDescent="0.25">
      <c r="A111" s="51" t="s">
        <v>587</v>
      </c>
      <c r="B111" s="68" t="s">
        <v>3119</v>
      </c>
      <c r="C111" s="127">
        <v>0.11529147772908774</v>
      </c>
      <c r="D111" s="127">
        <v>0</v>
      </c>
      <c r="E111" s="127"/>
      <c r="F111" s="127">
        <f t="shared" si="1"/>
        <v>0.11529147772908774</v>
      </c>
      <c r="G111" s="51"/>
    </row>
    <row r="112" spans="1:7" x14ac:dyDescent="0.25">
      <c r="A112" s="51" t="s">
        <v>588</v>
      </c>
      <c r="B112" s="68" t="s">
        <v>139</v>
      </c>
      <c r="C112" s="127">
        <v>0</v>
      </c>
      <c r="D112" s="127">
        <v>0</v>
      </c>
      <c r="E112" s="127"/>
      <c r="F112" s="127">
        <f t="shared" si="1"/>
        <v>0</v>
      </c>
      <c r="G112" s="51"/>
    </row>
    <row r="113" spans="1:7" x14ac:dyDescent="0.25">
      <c r="A113" s="51" t="s">
        <v>589</v>
      </c>
      <c r="B113" s="68"/>
      <c r="C113" s="127"/>
      <c r="D113" s="127"/>
      <c r="E113" s="127"/>
      <c r="F113" s="127"/>
      <c r="G113" s="51"/>
    </row>
    <row r="114" spans="1:7" x14ac:dyDescent="0.25">
      <c r="A114" s="51" t="s">
        <v>590</v>
      </c>
      <c r="B114" s="68"/>
      <c r="C114" s="127"/>
      <c r="D114" s="127"/>
      <c r="E114" s="127"/>
      <c r="F114" s="127"/>
      <c r="G114" s="51"/>
    </row>
    <row r="115" spans="1:7" x14ac:dyDescent="0.25">
      <c r="A115" s="51" t="s">
        <v>591</v>
      </c>
      <c r="B115" s="68"/>
      <c r="C115" s="127"/>
      <c r="D115" s="127"/>
      <c r="E115" s="127"/>
      <c r="F115" s="127"/>
      <c r="G115" s="51"/>
    </row>
    <row r="116" spans="1:7" x14ac:dyDescent="0.25">
      <c r="A116" s="51" t="s">
        <v>592</v>
      </c>
      <c r="B116" s="68"/>
      <c r="C116" s="127"/>
      <c r="D116" s="127"/>
      <c r="E116" s="127"/>
      <c r="F116" s="127"/>
      <c r="G116" s="51"/>
    </row>
    <row r="117" spans="1:7" x14ac:dyDescent="0.25">
      <c r="A117" s="51" t="s">
        <v>593</v>
      </c>
      <c r="B117" s="68"/>
      <c r="C117" s="127"/>
      <c r="D117" s="127"/>
      <c r="E117" s="127"/>
      <c r="F117" s="127"/>
      <c r="G117" s="51"/>
    </row>
    <row r="118" spans="1:7" x14ac:dyDescent="0.25">
      <c r="A118" s="51" t="s">
        <v>594</v>
      </c>
      <c r="B118" s="68"/>
      <c r="C118" s="127"/>
      <c r="D118" s="127"/>
      <c r="E118" s="127"/>
      <c r="F118" s="127"/>
      <c r="G118" s="51"/>
    </row>
    <row r="119" spans="1:7" x14ac:dyDescent="0.25">
      <c r="A119" s="51" t="s">
        <v>595</v>
      </c>
      <c r="B119" s="68"/>
      <c r="C119" s="127"/>
      <c r="D119" s="127"/>
      <c r="E119" s="127"/>
      <c r="F119" s="127"/>
      <c r="G119" s="51"/>
    </row>
    <row r="120" spans="1:7" x14ac:dyDescent="0.25">
      <c r="A120" s="51" t="s">
        <v>596</v>
      </c>
      <c r="B120" s="68"/>
      <c r="C120" s="127"/>
      <c r="D120" s="127"/>
      <c r="E120" s="127"/>
      <c r="F120" s="127"/>
      <c r="G120" s="51"/>
    </row>
    <row r="121" spans="1:7" x14ac:dyDescent="0.25">
      <c r="A121" s="51" t="s">
        <v>597</v>
      </c>
      <c r="B121" s="68"/>
      <c r="C121" s="127"/>
      <c r="D121" s="127"/>
      <c r="E121" s="127"/>
      <c r="F121" s="127"/>
      <c r="G121" s="51"/>
    </row>
    <row r="122" spans="1:7" x14ac:dyDescent="0.25">
      <c r="A122" s="51" t="s">
        <v>598</v>
      </c>
      <c r="B122" s="68"/>
      <c r="C122" s="127"/>
      <c r="D122" s="127"/>
      <c r="E122" s="127"/>
      <c r="F122" s="127"/>
      <c r="G122" s="51"/>
    </row>
    <row r="123" spans="1:7" x14ac:dyDescent="0.25">
      <c r="A123" s="51" t="s">
        <v>599</v>
      </c>
      <c r="B123" s="68"/>
      <c r="C123" s="127"/>
      <c r="D123" s="127"/>
      <c r="E123" s="127"/>
      <c r="F123" s="127"/>
      <c r="G123" s="51"/>
    </row>
    <row r="124" spans="1:7" x14ac:dyDescent="0.25">
      <c r="A124" s="51" t="s">
        <v>600</v>
      </c>
      <c r="B124" s="68"/>
      <c r="C124" s="127"/>
      <c r="D124" s="127"/>
      <c r="E124" s="127"/>
      <c r="F124" s="127"/>
      <c r="G124" s="51"/>
    </row>
    <row r="125" spans="1:7" x14ac:dyDescent="0.25">
      <c r="A125" s="51" t="s">
        <v>601</v>
      </c>
      <c r="B125" s="68"/>
      <c r="C125" s="127"/>
      <c r="D125" s="127"/>
      <c r="E125" s="127"/>
      <c r="F125" s="127"/>
      <c r="G125" s="51"/>
    </row>
    <row r="126" spans="1:7" x14ac:dyDescent="0.25">
      <c r="A126" s="51" t="s">
        <v>602</v>
      </c>
      <c r="B126" s="68"/>
      <c r="C126" s="127"/>
      <c r="D126" s="127"/>
      <c r="E126" s="127"/>
      <c r="F126" s="127"/>
      <c r="G126" s="51"/>
    </row>
    <row r="127" spans="1:7" x14ac:dyDescent="0.25">
      <c r="A127" s="51" t="s">
        <v>603</v>
      </c>
      <c r="B127" s="68"/>
      <c r="C127" s="127"/>
      <c r="D127" s="127"/>
      <c r="E127" s="127"/>
      <c r="F127" s="127"/>
      <c r="G127" s="51"/>
    </row>
    <row r="128" spans="1:7" x14ac:dyDescent="0.25">
      <c r="A128" s="51" t="s">
        <v>604</v>
      </c>
      <c r="B128" s="68"/>
      <c r="C128" s="127"/>
      <c r="D128" s="127"/>
      <c r="E128" s="127"/>
      <c r="F128" s="127"/>
      <c r="G128" s="51"/>
    </row>
    <row r="129" spans="1:7" x14ac:dyDescent="0.25">
      <c r="A129" s="51" t="s">
        <v>605</v>
      </c>
      <c r="B129" s="68"/>
      <c r="C129" s="127"/>
      <c r="D129" s="127"/>
      <c r="E129" s="127"/>
      <c r="F129" s="127"/>
      <c r="G129" s="51"/>
    </row>
    <row r="130" spans="1:7" x14ac:dyDescent="0.25">
      <c r="A130" s="51" t="s">
        <v>1530</v>
      </c>
      <c r="B130" s="68"/>
      <c r="C130" s="127"/>
      <c r="D130" s="127"/>
      <c r="E130" s="127"/>
      <c r="F130" s="127"/>
      <c r="G130" s="51"/>
    </row>
    <row r="131" spans="1:7" x14ac:dyDescent="0.25">
      <c r="A131" s="51" t="s">
        <v>1531</v>
      </c>
      <c r="B131" s="68"/>
      <c r="C131" s="127"/>
      <c r="D131" s="127"/>
      <c r="E131" s="127"/>
      <c r="F131" s="127"/>
      <c r="G131" s="51"/>
    </row>
    <row r="132" spans="1:7" x14ac:dyDescent="0.25">
      <c r="A132" s="51" t="s">
        <v>1532</v>
      </c>
      <c r="B132" s="68"/>
      <c r="C132" s="127"/>
      <c r="D132" s="127"/>
      <c r="E132" s="127"/>
      <c r="F132" s="127"/>
      <c r="G132" s="51"/>
    </row>
    <row r="133" spans="1:7" x14ac:dyDescent="0.25">
      <c r="A133" s="51" t="s">
        <v>1533</v>
      </c>
      <c r="B133" s="68"/>
      <c r="C133" s="127"/>
      <c r="D133" s="127"/>
      <c r="E133" s="127"/>
      <c r="F133" s="127"/>
      <c r="G133" s="51"/>
    </row>
    <row r="134" spans="1:7" x14ac:dyDescent="0.25">
      <c r="A134" s="51" t="s">
        <v>1534</v>
      </c>
      <c r="B134" s="68"/>
      <c r="C134" s="127"/>
      <c r="D134" s="127"/>
      <c r="E134" s="127"/>
      <c r="F134" s="127"/>
      <c r="G134" s="51"/>
    </row>
    <row r="135" spans="1:7" x14ac:dyDescent="0.25">
      <c r="A135" s="51" t="s">
        <v>1535</v>
      </c>
      <c r="B135" s="68"/>
      <c r="C135" s="127"/>
      <c r="D135" s="127"/>
      <c r="E135" s="127"/>
      <c r="F135" s="127"/>
      <c r="G135" s="51"/>
    </row>
    <row r="136" spans="1:7" x14ac:dyDescent="0.25">
      <c r="A136" s="51" t="s">
        <v>1536</v>
      </c>
      <c r="B136" s="68"/>
      <c r="C136" s="127"/>
      <c r="D136" s="127"/>
      <c r="E136" s="127"/>
      <c r="F136" s="127"/>
      <c r="G136" s="51"/>
    </row>
    <row r="137" spans="1:7" x14ac:dyDescent="0.25">
      <c r="A137" s="51" t="s">
        <v>1537</v>
      </c>
      <c r="B137" s="68"/>
      <c r="C137" s="127"/>
      <c r="D137" s="127"/>
      <c r="E137" s="127"/>
      <c r="F137" s="127"/>
      <c r="G137" s="51"/>
    </row>
    <row r="138" spans="1:7" x14ac:dyDescent="0.25">
      <c r="A138" s="51" t="s">
        <v>1538</v>
      </c>
      <c r="B138" s="68"/>
      <c r="C138" s="127"/>
      <c r="D138" s="127"/>
      <c r="E138" s="127"/>
      <c r="F138" s="127"/>
      <c r="G138" s="51"/>
    </row>
    <row r="139" spans="1:7" x14ac:dyDescent="0.25">
      <c r="A139" s="51" t="s">
        <v>1539</v>
      </c>
      <c r="B139" s="68"/>
      <c r="C139" s="127"/>
      <c r="D139" s="127"/>
      <c r="E139" s="127"/>
      <c r="F139" s="127"/>
      <c r="G139" s="51"/>
    </row>
    <row r="140" spans="1:7" x14ac:dyDescent="0.25">
      <c r="A140" s="51" t="s">
        <v>1540</v>
      </c>
      <c r="B140" s="68"/>
      <c r="C140" s="127"/>
      <c r="D140" s="127"/>
      <c r="E140" s="127"/>
      <c r="F140" s="127"/>
      <c r="G140" s="51"/>
    </row>
    <row r="141" spans="1:7" x14ac:dyDescent="0.25">
      <c r="A141" s="51" t="s">
        <v>1541</v>
      </c>
      <c r="B141" s="68"/>
      <c r="C141" s="127"/>
      <c r="D141" s="127"/>
      <c r="E141" s="127"/>
      <c r="F141" s="127"/>
      <c r="G141" s="51"/>
    </row>
    <row r="142" spans="1:7" x14ac:dyDescent="0.25">
      <c r="A142" s="51" t="s">
        <v>1542</v>
      </c>
      <c r="B142" s="68"/>
      <c r="C142" s="127"/>
      <c r="D142" s="127"/>
      <c r="E142" s="127"/>
      <c r="F142" s="127"/>
      <c r="G142" s="51"/>
    </row>
    <row r="143" spans="1:7" x14ac:dyDescent="0.25">
      <c r="A143" s="51" t="s">
        <v>1543</v>
      </c>
      <c r="B143" s="68"/>
      <c r="C143" s="127"/>
      <c r="D143" s="127"/>
      <c r="E143" s="127"/>
      <c r="F143" s="127"/>
      <c r="G143" s="51"/>
    </row>
    <row r="144" spans="1:7" x14ac:dyDescent="0.25">
      <c r="A144" s="51" t="s">
        <v>1544</v>
      </c>
      <c r="B144" s="68"/>
      <c r="C144" s="127"/>
      <c r="D144" s="127"/>
      <c r="E144" s="127"/>
      <c r="F144" s="127"/>
      <c r="G144" s="51"/>
    </row>
    <row r="145" spans="1:7" x14ac:dyDescent="0.25">
      <c r="A145" s="51" t="s">
        <v>1545</v>
      </c>
      <c r="B145" s="68"/>
      <c r="C145" s="127"/>
      <c r="D145" s="127"/>
      <c r="E145" s="127"/>
      <c r="F145" s="127"/>
      <c r="G145" s="51"/>
    </row>
    <row r="146" spans="1:7" x14ac:dyDescent="0.25">
      <c r="A146" s="51" t="s">
        <v>1546</v>
      </c>
      <c r="B146" s="68"/>
      <c r="C146" s="127"/>
      <c r="D146" s="127"/>
      <c r="E146" s="127"/>
      <c r="F146" s="127"/>
      <c r="G146" s="51"/>
    </row>
    <row r="147" spans="1:7" x14ac:dyDescent="0.25">
      <c r="A147" s="51" t="s">
        <v>1547</v>
      </c>
      <c r="B147" s="68"/>
      <c r="C147" s="127"/>
      <c r="D147" s="127"/>
      <c r="E147" s="127"/>
      <c r="F147" s="127"/>
      <c r="G147" s="51"/>
    </row>
    <row r="148" spans="1:7" x14ac:dyDescent="0.25">
      <c r="A148" s="51" t="s">
        <v>1548</v>
      </c>
      <c r="B148" s="68"/>
      <c r="C148" s="127"/>
      <c r="D148" s="127"/>
      <c r="E148" s="127"/>
      <c r="F148" s="127"/>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0.92310235288800246</v>
      </c>
      <c r="D150" s="127">
        <v>0</v>
      </c>
      <c r="E150" s="128"/>
      <c r="F150" s="127">
        <v>0.92310235288800246</v>
      </c>
    </row>
    <row r="151" spans="1:7" x14ac:dyDescent="0.25">
      <c r="A151" s="51" t="s">
        <v>609</v>
      </c>
      <c r="B151" s="51" t="s">
        <v>610</v>
      </c>
      <c r="C151" s="127">
        <v>7.6897647111997591E-2</v>
      </c>
      <c r="D151" s="127">
        <v>0</v>
      </c>
      <c r="E151" s="128"/>
      <c r="F151" s="127">
        <v>7.6897647111997591E-2</v>
      </c>
    </row>
    <row r="152" spans="1:7" x14ac:dyDescent="0.25">
      <c r="A152" s="51" t="s">
        <v>611</v>
      </c>
      <c r="B152" s="51" t="s">
        <v>139</v>
      </c>
      <c r="C152" s="127">
        <v>0</v>
      </c>
      <c r="D152" s="127">
        <v>0</v>
      </c>
      <c r="E152" s="128"/>
      <c r="F152" s="127">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0.20607128829252613</v>
      </c>
      <c r="D160" s="127">
        <v>0</v>
      </c>
      <c r="E160" s="128"/>
      <c r="F160" s="127">
        <v>0.20607128829252613</v>
      </c>
    </row>
    <row r="161" spans="1:7" x14ac:dyDescent="0.25">
      <c r="A161" s="51" t="s">
        <v>621</v>
      </c>
      <c r="B161" s="51" t="s">
        <v>622</v>
      </c>
      <c r="C161" s="127">
        <v>0.75399441211084306</v>
      </c>
      <c r="D161" s="127">
        <v>0</v>
      </c>
      <c r="E161" s="128"/>
      <c r="F161" s="127">
        <v>0.75399441211084306</v>
      </c>
    </row>
    <row r="162" spans="1:7" x14ac:dyDescent="0.25">
      <c r="A162" s="51" t="s">
        <v>623</v>
      </c>
      <c r="B162" s="51" t="s">
        <v>139</v>
      </c>
      <c r="C162" s="127">
        <v>3.9934299596630939E-2</v>
      </c>
      <c r="D162" s="127">
        <v>0</v>
      </c>
      <c r="E162" s="128"/>
      <c r="F162" s="127">
        <v>3.9934299596630939E-2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4.4343751805280114E-2</v>
      </c>
      <c r="D170" s="127">
        <v>0</v>
      </c>
      <c r="E170" s="128"/>
      <c r="F170" s="127">
        <v>4.4343751805280114E-2</v>
      </c>
    </row>
    <row r="171" spans="1:7" x14ac:dyDescent="0.25">
      <c r="A171" s="51" t="s">
        <v>633</v>
      </c>
      <c r="B171" s="47" t="s">
        <v>3060</v>
      </c>
      <c r="C171" s="127">
        <v>9.0780778970270842E-2</v>
      </c>
      <c r="D171" s="127">
        <v>0</v>
      </c>
      <c r="E171" s="128"/>
      <c r="F171" s="127">
        <v>9.0780778970270842E-2</v>
      </c>
    </row>
    <row r="172" spans="1:7" x14ac:dyDescent="0.25">
      <c r="A172" s="51" t="s">
        <v>635</v>
      </c>
      <c r="B172" s="47" t="s">
        <v>3061</v>
      </c>
      <c r="C172" s="127">
        <v>0.22255288366640241</v>
      </c>
      <c r="D172" s="127">
        <v>0</v>
      </c>
      <c r="E172" s="127"/>
      <c r="F172" s="127">
        <v>0.22255288366640241</v>
      </c>
    </row>
    <row r="173" spans="1:7" x14ac:dyDescent="0.25">
      <c r="A173" s="51" t="s">
        <v>637</v>
      </c>
      <c r="B173" s="47" t="s">
        <v>3062</v>
      </c>
      <c r="C173" s="127">
        <v>0.24030391352855468</v>
      </c>
      <c r="D173" s="127">
        <v>0</v>
      </c>
      <c r="E173" s="127"/>
      <c r="F173" s="127">
        <v>0.24030391352855468</v>
      </c>
    </row>
    <row r="174" spans="1:7" x14ac:dyDescent="0.25">
      <c r="A174" s="51" t="s">
        <v>639</v>
      </c>
      <c r="B174" s="47" t="s">
        <v>3063</v>
      </c>
      <c r="C174" s="127">
        <v>0.40201867202949215</v>
      </c>
      <c r="D174" s="127">
        <v>0</v>
      </c>
      <c r="E174" s="127"/>
      <c r="F174" s="127">
        <v>0.40201867202949215</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2673</v>
      </c>
      <c r="B181" s="121" t="s">
        <v>2672</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115.645</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3120</v>
      </c>
      <c r="C190" s="132">
        <v>1.0970084499999997</v>
      </c>
      <c r="D190" s="133">
        <v>557</v>
      </c>
      <c r="E190" s="65"/>
      <c r="F190" s="139">
        <f>IF($C$214=0,"",IF(C190="[for completion]","",IF(C190="","",C190/$C$214)))</f>
        <v>3.0955530785000931E-4</v>
      </c>
      <c r="G190" s="139">
        <f>IF($D$214=0,"",IF(D190="[for completion]","",IF(D190="","",D190/$D$214)))</f>
        <v>1.8176478266544838E-2</v>
      </c>
    </row>
    <row r="191" spans="1:7" x14ac:dyDescent="0.25">
      <c r="A191" s="51" t="s">
        <v>659</v>
      </c>
      <c r="B191" s="68" t="s">
        <v>3121</v>
      </c>
      <c r="C191" s="132">
        <v>3.6019191099999963</v>
      </c>
      <c r="D191" s="133">
        <v>475</v>
      </c>
      <c r="E191" s="65"/>
      <c r="F191" s="139">
        <f t="shared" ref="F191:F213" si="2">IF($C$214=0,"",IF(C191="[for completion]","",IF(C191="","",C191/$C$214)))</f>
        <v>1.0163943394846965E-3</v>
      </c>
      <c r="G191" s="139">
        <f t="shared" ref="G191:G213" si="3">IF($D$214=0,"",IF(D191="[for completion]","",IF(D191="","",D191/$D$214)))</f>
        <v>1.5500587390680068E-2</v>
      </c>
    </row>
    <row r="192" spans="1:7" x14ac:dyDescent="0.25">
      <c r="A192" s="51" t="s">
        <v>660</v>
      </c>
      <c r="B192" s="68" t="s">
        <v>3122</v>
      </c>
      <c r="C192" s="132">
        <v>32.752091270000058</v>
      </c>
      <c r="D192" s="133">
        <v>1827</v>
      </c>
      <c r="E192" s="65"/>
      <c r="F192" s="139">
        <f t="shared" si="2"/>
        <v>9.2420288064476372E-3</v>
      </c>
      <c r="G192" s="139">
        <f t="shared" si="3"/>
        <v>5.9620154026889437E-2</v>
      </c>
    </row>
    <row r="193" spans="1:7" x14ac:dyDescent="0.25">
      <c r="A193" s="51" t="s">
        <v>661</v>
      </c>
      <c r="B193" s="68" t="s">
        <v>3123</v>
      </c>
      <c r="C193" s="132">
        <v>147.29272966000019</v>
      </c>
      <c r="D193" s="133">
        <v>3870</v>
      </c>
      <c r="E193" s="65"/>
      <c r="F193" s="139">
        <f t="shared" si="2"/>
        <v>4.1563258946610268E-2</v>
      </c>
      <c r="G193" s="139">
        <f t="shared" si="3"/>
        <v>0.12628899621459339</v>
      </c>
    </row>
    <row r="194" spans="1:7" x14ac:dyDescent="0.25">
      <c r="A194" s="51" t="s">
        <v>662</v>
      </c>
      <c r="B194" s="68" t="s">
        <v>3124</v>
      </c>
      <c r="C194" s="132">
        <v>287.71663583999941</v>
      </c>
      <c r="D194" s="133">
        <v>4592</v>
      </c>
      <c r="E194" s="65"/>
      <c r="F194" s="139">
        <f t="shared" si="2"/>
        <v>8.1188264120499759E-2</v>
      </c>
      <c r="G194" s="139">
        <f t="shared" si="3"/>
        <v>0.14984988904842711</v>
      </c>
    </row>
    <row r="195" spans="1:7" x14ac:dyDescent="0.25">
      <c r="A195" s="51" t="s">
        <v>663</v>
      </c>
      <c r="B195" s="68" t="s">
        <v>3125</v>
      </c>
      <c r="C195" s="132">
        <v>396.16155890999971</v>
      </c>
      <c r="D195" s="133">
        <v>4543</v>
      </c>
      <c r="E195" s="65"/>
      <c r="F195" s="139">
        <f t="shared" si="2"/>
        <v>0.11178939717987094</v>
      </c>
      <c r="G195" s="139">
        <f t="shared" si="3"/>
        <v>0.14825088108602011</v>
      </c>
    </row>
    <row r="196" spans="1:7" x14ac:dyDescent="0.25">
      <c r="A196" s="51" t="s">
        <v>664</v>
      </c>
      <c r="B196" s="68" t="s">
        <v>3126</v>
      </c>
      <c r="C196" s="132">
        <v>828.26387633999741</v>
      </c>
      <c r="D196" s="133">
        <v>6757</v>
      </c>
      <c r="E196" s="65"/>
      <c r="F196" s="139">
        <f t="shared" si="2"/>
        <v>0.23372060554453342</v>
      </c>
      <c r="G196" s="139">
        <f t="shared" si="3"/>
        <v>0.22049993473436888</v>
      </c>
    </row>
    <row r="197" spans="1:7" x14ac:dyDescent="0.25">
      <c r="A197" s="51" t="s">
        <v>665</v>
      </c>
      <c r="B197" s="68" t="s">
        <v>3127</v>
      </c>
      <c r="C197" s="132">
        <v>652.4487980999985</v>
      </c>
      <c r="D197" s="133">
        <v>3788</v>
      </c>
      <c r="E197" s="65"/>
      <c r="F197" s="139">
        <f t="shared" si="2"/>
        <v>0.18410887222629291</v>
      </c>
      <c r="G197" s="139">
        <f t="shared" si="3"/>
        <v>0.12361310533872863</v>
      </c>
    </row>
    <row r="198" spans="1:7" x14ac:dyDescent="0.25">
      <c r="A198" s="51" t="s">
        <v>666</v>
      </c>
      <c r="B198" s="68" t="s">
        <v>3128</v>
      </c>
      <c r="C198" s="132">
        <v>442.17932139999937</v>
      </c>
      <c r="D198" s="133">
        <v>1986</v>
      </c>
      <c r="E198" s="65"/>
      <c r="F198" s="139">
        <f t="shared" si="2"/>
        <v>0.12477475078782214</v>
      </c>
      <c r="G198" s="139">
        <f t="shared" si="3"/>
        <v>6.4808771700822346E-2</v>
      </c>
    </row>
    <row r="199" spans="1:7" x14ac:dyDescent="0.25">
      <c r="A199" s="51" t="s">
        <v>667</v>
      </c>
      <c r="B199" s="68" t="s">
        <v>3129</v>
      </c>
      <c r="C199" s="132">
        <v>291.89044429999984</v>
      </c>
      <c r="D199" s="133">
        <v>1074</v>
      </c>
      <c r="E199" s="68"/>
      <c r="F199" s="139">
        <f t="shared" si="2"/>
        <v>8.2366034959678258E-2</v>
      </c>
      <c r="G199" s="139">
        <f t="shared" si="3"/>
        <v>3.5047643910716617E-2</v>
      </c>
    </row>
    <row r="200" spans="1:7" x14ac:dyDescent="0.25">
      <c r="A200" s="51" t="s">
        <v>668</v>
      </c>
      <c r="B200" s="68" t="s">
        <v>3130</v>
      </c>
      <c r="C200" s="132">
        <v>173.22856522999987</v>
      </c>
      <c r="D200" s="133">
        <v>537</v>
      </c>
      <c r="E200" s="68"/>
      <c r="F200" s="139">
        <f t="shared" si="2"/>
        <v>4.8881867626624061E-2</v>
      </c>
      <c r="G200" s="139">
        <f t="shared" si="3"/>
        <v>1.7523821955358308E-2</v>
      </c>
    </row>
    <row r="201" spans="1:7" x14ac:dyDescent="0.25">
      <c r="A201" s="51" t="s">
        <v>669</v>
      </c>
      <c r="B201" s="68" t="s">
        <v>3131</v>
      </c>
      <c r="C201" s="132">
        <v>103.51160264999996</v>
      </c>
      <c r="D201" s="133">
        <v>278</v>
      </c>
      <c r="E201" s="68"/>
      <c r="F201" s="139">
        <f t="shared" si="2"/>
        <v>2.9209042122117276E-2</v>
      </c>
      <c r="G201" s="139">
        <f t="shared" si="3"/>
        <v>9.0719227254927558E-3</v>
      </c>
    </row>
    <row r="202" spans="1:7" x14ac:dyDescent="0.25">
      <c r="A202" s="51" t="s">
        <v>670</v>
      </c>
      <c r="B202" s="68" t="s">
        <v>3132</v>
      </c>
      <c r="C202" s="132">
        <v>54.59970556999999</v>
      </c>
      <c r="D202" s="133">
        <v>129</v>
      </c>
      <c r="E202" s="68"/>
      <c r="F202" s="139">
        <f t="shared" si="2"/>
        <v>1.5407017754732171E-2</v>
      </c>
      <c r="G202" s="139">
        <f t="shared" si="3"/>
        <v>4.2096332071531132E-3</v>
      </c>
    </row>
    <row r="203" spans="1:7" x14ac:dyDescent="0.25">
      <c r="A203" s="51" t="s">
        <v>671</v>
      </c>
      <c r="B203" s="68" t="s">
        <v>3133</v>
      </c>
      <c r="C203" s="132">
        <v>37.273445339999995</v>
      </c>
      <c r="D203" s="133">
        <v>79</v>
      </c>
      <c r="E203" s="68"/>
      <c r="F203" s="139">
        <f t="shared" si="2"/>
        <v>1.0517870529487897E-2</v>
      </c>
      <c r="G203" s="139">
        <f t="shared" si="3"/>
        <v>2.5779924291867901E-3</v>
      </c>
    </row>
    <row r="204" spans="1:7" x14ac:dyDescent="0.25">
      <c r="A204" s="51" t="s">
        <v>672</v>
      </c>
      <c r="B204" s="68" t="s">
        <v>3134</v>
      </c>
      <c r="C204" s="132">
        <v>50.894837890000012</v>
      </c>
      <c r="D204" s="133">
        <v>93</v>
      </c>
      <c r="E204" s="68"/>
      <c r="F204" s="139">
        <f t="shared" si="2"/>
        <v>1.4361573250429634E-2</v>
      </c>
      <c r="G204" s="139">
        <f t="shared" si="3"/>
        <v>3.0348518470173606E-3</v>
      </c>
    </row>
    <row r="205" spans="1:7" x14ac:dyDescent="0.25">
      <c r="A205" s="51" t="s">
        <v>673</v>
      </c>
      <c r="B205" s="68" t="s">
        <v>3135</v>
      </c>
      <c r="C205" s="132">
        <v>24.526223119999997</v>
      </c>
      <c r="D205" s="133">
        <v>38</v>
      </c>
      <c r="F205" s="139">
        <f t="shared" si="2"/>
        <v>6.9208423584245105E-3</v>
      </c>
      <c r="G205" s="139">
        <f t="shared" si="3"/>
        <v>1.2400469912544055E-3</v>
      </c>
    </row>
    <row r="206" spans="1:7" x14ac:dyDescent="0.25">
      <c r="A206" s="51" t="s">
        <v>674</v>
      </c>
      <c r="B206" s="68" t="s">
        <v>3136</v>
      </c>
      <c r="C206" s="132">
        <v>11.001997880000003</v>
      </c>
      <c r="D206" s="133">
        <v>15</v>
      </c>
      <c r="E206" s="121"/>
      <c r="F206" s="139">
        <f t="shared" si="2"/>
        <v>3.1045584386415175E-3</v>
      </c>
      <c r="G206" s="139">
        <f t="shared" si="3"/>
        <v>4.8949223338989683E-4</v>
      </c>
    </row>
    <row r="207" spans="1:7" x14ac:dyDescent="0.25">
      <c r="A207" s="51" t="s">
        <v>675</v>
      </c>
      <c r="B207" s="68" t="s">
        <v>3137</v>
      </c>
      <c r="C207" s="132">
        <v>3.4681944500000004</v>
      </c>
      <c r="D207" s="133">
        <v>4</v>
      </c>
      <c r="E207" s="121"/>
      <c r="F207" s="139">
        <f t="shared" si="2"/>
        <v>9.7865973653479517E-4</v>
      </c>
      <c r="G207" s="139">
        <f t="shared" si="3"/>
        <v>1.3053126223730585E-4</v>
      </c>
    </row>
    <row r="208" spans="1:7" x14ac:dyDescent="0.25">
      <c r="A208" s="51" t="s">
        <v>676</v>
      </c>
      <c r="B208" s="68" t="s">
        <v>3138</v>
      </c>
      <c r="C208" s="132">
        <v>1.9115579199999999</v>
      </c>
      <c r="D208" s="133">
        <v>2</v>
      </c>
      <c r="E208" s="121"/>
      <c r="F208" s="139">
        <f t="shared" si="2"/>
        <v>5.3940596391825746E-4</v>
      </c>
      <c r="G208" s="139">
        <f t="shared" si="3"/>
        <v>6.5265631118652923E-5</v>
      </c>
    </row>
    <row r="209" spans="1:7" x14ac:dyDescent="0.25">
      <c r="A209" s="51" t="s">
        <v>677</v>
      </c>
      <c r="B209" s="68" t="s">
        <v>3139</v>
      </c>
      <c r="C209" s="132">
        <v>0</v>
      </c>
      <c r="D209" s="133">
        <v>0</v>
      </c>
      <c r="E209" s="121"/>
      <c r="F209" s="139">
        <f t="shared" si="2"/>
        <v>0</v>
      </c>
      <c r="G209" s="139">
        <f t="shared" si="3"/>
        <v>0</v>
      </c>
    </row>
    <row r="210" spans="1:7" x14ac:dyDescent="0.25">
      <c r="A210" s="51" t="s">
        <v>678</v>
      </c>
      <c r="B210" s="68"/>
      <c r="C210" s="132"/>
      <c r="D210" s="133"/>
      <c r="E210" s="121"/>
      <c r="F210" s="139" t="str">
        <f t="shared" si="2"/>
        <v/>
      </c>
      <c r="G210" s="139" t="str">
        <f t="shared" si="3"/>
        <v/>
      </c>
    </row>
    <row r="211" spans="1:7" x14ac:dyDescent="0.25">
      <c r="A211" s="51" t="s">
        <v>679</v>
      </c>
      <c r="B211" s="68"/>
      <c r="C211" s="132"/>
      <c r="D211" s="133"/>
      <c r="E211" s="121"/>
      <c r="F211" s="139" t="str">
        <f t="shared" si="2"/>
        <v/>
      </c>
      <c r="G211" s="139" t="str">
        <f t="shared" si="3"/>
        <v/>
      </c>
    </row>
    <row r="212" spans="1:7" x14ac:dyDescent="0.25">
      <c r="A212" s="51" t="s">
        <v>680</v>
      </c>
      <c r="B212" s="68"/>
      <c r="C212" s="132"/>
      <c r="D212" s="133"/>
      <c r="E212" s="121"/>
      <c r="F212" s="139" t="str">
        <f t="shared" si="2"/>
        <v/>
      </c>
      <c r="G212" s="139" t="str">
        <f t="shared" si="3"/>
        <v/>
      </c>
    </row>
    <row r="213" spans="1:7" x14ac:dyDescent="0.25">
      <c r="A213" s="51" t="s">
        <v>681</v>
      </c>
      <c r="B213" s="68"/>
      <c r="C213" s="132"/>
      <c r="D213" s="133"/>
      <c r="E213" s="121"/>
      <c r="F213" s="139" t="str">
        <f t="shared" si="2"/>
        <v/>
      </c>
      <c r="G213" s="139" t="str">
        <f t="shared" si="3"/>
        <v/>
      </c>
    </row>
    <row r="214" spans="1:7" x14ac:dyDescent="0.25">
      <c r="A214" s="51" t="s">
        <v>682</v>
      </c>
      <c r="B214" s="78" t="s">
        <v>141</v>
      </c>
      <c r="C214" s="134">
        <f>SUM(C190:C213)</f>
        <v>3543.8205134299938</v>
      </c>
      <c r="D214" s="76">
        <f>SUM(D190:D213)</f>
        <v>30644</v>
      </c>
      <c r="E214" s="121"/>
      <c r="F214" s="148">
        <f>SUM(F190:F213)</f>
        <v>1.0000000000000002</v>
      </c>
      <c r="G214" s="148">
        <f>SUM(G190:G213)</f>
        <v>0.99999999999999978</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0.56950000000000001</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638.87049934000026</v>
      </c>
      <c r="D219" s="133">
        <v>10448</v>
      </c>
      <c r="F219" s="139">
        <f t="shared" ref="F219:F233" si="4">IF($C$227=0,"",IF(C219="[for completion]","",C219/$C$227))</f>
        <v>0.1802773297685015</v>
      </c>
      <c r="G219" s="139">
        <f t="shared" ref="G219:G233" si="5">IF($D$227=0,"",IF(D219="[for completion]","",D219/$D$227))</f>
        <v>0.34094765696384283</v>
      </c>
    </row>
    <row r="220" spans="1:7" x14ac:dyDescent="0.25">
      <c r="A220" s="51" t="s">
        <v>689</v>
      </c>
      <c r="B220" s="51" t="s">
        <v>690</v>
      </c>
      <c r="C220" s="132">
        <v>438.00489222000004</v>
      </c>
      <c r="D220" s="133">
        <v>3770</v>
      </c>
      <c r="F220" s="139">
        <f t="shared" si="4"/>
        <v>0.12359680479304611</v>
      </c>
      <c r="G220" s="139">
        <f t="shared" si="5"/>
        <v>0.12302571465866075</v>
      </c>
    </row>
    <row r="221" spans="1:7" x14ac:dyDescent="0.25">
      <c r="A221" s="51" t="s">
        <v>691</v>
      </c>
      <c r="B221" s="51" t="s">
        <v>692</v>
      </c>
      <c r="C221" s="132">
        <v>626.849890600001</v>
      </c>
      <c r="D221" s="133">
        <v>4651</v>
      </c>
      <c r="F221" s="139">
        <f t="shared" si="4"/>
        <v>0.17688533835854017</v>
      </c>
      <c r="G221" s="139">
        <f t="shared" si="5"/>
        <v>0.15177522516642736</v>
      </c>
    </row>
    <row r="222" spans="1:7" x14ac:dyDescent="0.25">
      <c r="A222" s="51" t="s">
        <v>693</v>
      </c>
      <c r="B222" s="51" t="s">
        <v>694</v>
      </c>
      <c r="C222" s="132">
        <v>885.46602143999849</v>
      </c>
      <c r="D222" s="133">
        <v>5835</v>
      </c>
      <c r="F222" s="139">
        <f t="shared" si="4"/>
        <v>0.24986198315754204</v>
      </c>
      <c r="G222" s="139">
        <f t="shared" si="5"/>
        <v>0.19041247878866988</v>
      </c>
    </row>
    <row r="223" spans="1:7" x14ac:dyDescent="0.25">
      <c r="A223" s="51" t="s">
        <v>695</v>
      </c>
      <c r="B223" s="51" t="s">
        <v>696</v>
      </c>
      <c r="C223" s="132">
        <v>816.87724991999937</v>
      </c>
      <c r="D223" s="133">
        <v>5043</v>
      </c>
      <c r="F223" s="139">
        <f t="shared" si="4"/>
        <v>0.23050751211137349</v>
      </c>
      <c r="G223" s="139">
        <f t="shared" si="5"/>
        <v>0.16456728886568334</v>
      </c>
    </row>
    <row r="224" spans="1:7" x14ac:dyDescent="0.25">
      <c r="A224" s="51" t="s">
        <v>697</v>
      </c>
      <c r="B224" s="51" t="s">
        <v>698</v>
      </c>
      <c r="C224" s="132">
        <v>134.31269317000007</v>
      </c>
      <c r="D224" s="133">
        <v>874</v>
      </c>
      <c r="F224" s="139">
        <f t="shared" si="4"/>
        <v>3.7900534934259766E-2</v>
      </c>
      <c r="G224" s="139">
        <f t="shared" si="5"/>
        <v>2.8521080798851326E-2</v>
      </c>
    </row>
    <row r="225" spans="1:7" x14ac:dyDescent="0.25">
      <c r="A225" s="51" t="s">
        <v>699</v>
      </c>
      <c r="B225" s="51" t="s">
        <v>700</v>
      </c>
      <c r="C225" s="132">
        <v>3.4392667400000003</v>
      </c>
      <c r="D225" s="133">
        <v>23</v>
      </c>
      <c r="F225" s="139">
        <f t="shared" si="4"/>
        <v>9.7049687673690806E-4</v>
      </c>
      <c r="G225" s="139">
        <f t="shared" si="5"/>
        <v>7.5055475786450852E-4</v>
      </c>
    </row>
    <row r="226" spans="1:7" x14ac:dyDescent="0.25">
      <c r="A226" s="51" t="s">
        <v>701</v>
      </c>
      <c r="B226" s="51" t="s">
        <v>702</v>
      </c>
      <c r="C226" s="132">
        <v>0</v>
      </c>
      <c r="D226" s="133">
        <v>0</v>
      </c>
      <c r="F226" s="139">
        <f t="shared" si="4"/>
        <v>0</v>
      </c>
      <c r="G226" s="139">
        <f t="shared" si="5"/>
        <v>0</v>
      </c>
    </row>
    <row r="227" spans="1:7" x14ac:dyDescent="0.25">
      <c r="A227" s="51" t="s">
        <v>703</v>
      </c>
      <c r="B227" s="78" t="s">
        <v>141</v>
      </c>
      <c r="C227" s="132">
        <f>SUM(C219:C226)</f>
        <v>3543.8205134299992</v>
      </c>
      <c r="D227" s="133">
        <f>SUM(D219:D226)</f>
        <v>30644</v>
      </c>
      <c r="F227" s="127">
        <f>SUM(F219:F226)</f>
        <v>1.0000000000000002</v>
      </c>
      <c r="G227" s="127">
        <f>SUM(G219:G226)</f>
        <v>0.99999999999999989</v>
      </c>
    </row>
    <row r="228" spans="1:7" outlineLevel="1" x14ac:dyDescent="0.25">
      <c r="A228" s="51" t="s">
        <v>704</v>
      </c>
      <c r="B228" s="80" t="s">
        <v>705</v>
      </c>
      <c r="C228" s="132"/>
      <c r="D228" s="133"/>
      <c r="F228" s="139">
        <f t="shared" si="4"/>
        <v>0</v>
      </c>
      <c r="G228" s="139">
        <f t="shared" si="5"/>
        <v>0</v>
      </c>
    </row>
    <row r="229" spans="1:7" outlineLevel="1" x14ac:dyDescent="0.25">
      <c r="A229" s="51" t="s">
        <v>706</v>
      </c>
      <c r="B229" s="80" t="s">
        <v>707</v>
      </c>
      <c r="C229" s="132"/>
      <c r="D229" s="133"/>
      <c r="F229" s="139">
        <f t="shared" si="4"/>
        <v>0</v>
      </c>
      <c r="G229" s="139">
        <f t="shared" si="5"/>
        <v>0</v>
      </c>
    </row>
    <row r="230" spans="1:7" outlineLevel="1" x14ac:dyDescent="0.25">
      <c r="A230" s="51" t="s">
        <v>708</v>
      </c>
      <c r="B230" s="80" t="s">
        <v>709</v>
      </c>
      <c r="C230" s="132"/>
      <c r="D230" s="133"/>
      <c r="F230" s="139">
        <f t="shared" si="4"/>
        <v>0</v>
      </c>
      <c r="G230" s="139">
        <f t="shared" si="5"/>
        <v>0</v>
      </c>
    </row>
    <row r="231" spans="1:7" outlineLevel="1" x14ac:dyDescent="0.25">
      <c r="A231" s="51" t="s">
        <v>710</v>
      </c>
      <c r="B231" s="80" t="s">
        <v>711</v>
      </c>
      <c r="C231" s="132"/>
      <c r="D231" s="133"/>
      <c r="F231" s="139">
        <f t="shared" si="4"/>
        <v>0</v>
      </c>
      <c r="G231" s="139">
        <f t="shared" si="5"/>
        <v>0</v>
      </c>
    </row>
    <row r="232" spans="1:7" outlineLevel="1" x14ac:dyDescent="0.25">
      <c r="A232" s="51" t="s">
        <v>712</v>
      </c>
      <c r="B232" s="80" t="s">
        <v>713</v>
      </c>
      <c r="C232" s="132"/>
      <c r="D232" s="133"/>
      <c r="F232" s="139">
        <f t="shared" si="4"/>
        <v>0</v>
      </c>
      <c r="G232" s="139">
        <f t="shared" si="5"/>
        <v>0</v>
      </c>
    </row>
    <row r="233" spans="1:7" outlineLevel="1" x14ac:dyDescent="0.25">
      <c r="A233" s="51" t="s">
        <v>714</v>
      </c>
      <c r="B233" s="80" t="s">
        <v>715</v>
      </c>
      <c r="C233" s="132"/>
      <c r="D233" s="133"/>
      <c r="F233" s="139">
        <f t="shared" si="4"/>
        <v>0</v>
      </c>
      <c r="G233" s="139">
        <f t="shared" si="5"/>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v>0.50670000000000004</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967.32391146999998</v>
      </c>
      <c r="D241" s="133">
        <v>13870</v>
      </c>
      <c r="F241" s="139">
        <f>IF($C$249=0,"",IF(C241="[Mark as ND1 if not relevant]","",C241/$C$249))</f>
        <v>0.27296075176610574</v>
      </c>
      <c r="G241" s="139">
        <f>IF($D$249=0,"",IF(D241="[Mark as ND1 if not relevant]","",D241/$D$249))</f>
        <v>0.452617151807858</v>
      </c>
    </row>
    <row r="242" spans="1:7" x14ac:dyDescent="0.25">
      <c r="A242" s="51" t="s">
        <v>722</v>
      </c>
      <c r="B242" s="51" t="s">
        <v>690</v>
      </c>
      <c r="C242" s="132">
        <v>594.72166439000034</v>
      </c>
      <c r="D242" s="133">
        <v>4470</v>
      </c>
      <c r="F242" s="139">
        <f t="shared" ref="F242:F248" si="6">IF($C$249=0,"",IF(C242="[Mark as ND1 if not relevant]","",C242/$C$249))</f>
        <v>0.16781935262697031</v>
      </c>
      <c r="G242" s="139">
        <f t="shared" ref="G242:G248" si="7">IF($D$249=0,"",IF(D242="[Mark as ND1 if not relevant]","",D242/$D$249))</f>
        <v>0.14586868555018928</v>
      </c>
    </row>
    <row r="243" spans="1:7" x14ac:dyDescent="0.25">
      <c r="A243" s="51" t="s">
        <v>723</v>
      </c>
      <c r="B243" s="51" t="s">
        <v>692</v>
      </c>
      <c r="C243" s="132">
        <v>618.18097250000062</v>
      </c>
      <c r="D243" s="133">
        <v>4097</v>
      </c>
      <c r="F243" s="139">
        <f t="shared" si="6"/>
        <v>0.17443913148458928</v>
      </c>
      <c r="G243" s="139">
        <f t="shared" si="7"/>
        <v>0.13369664534656051</v>
      </c>
    </row>
    <row r="244" spans="1:7" x14ac:dyDescent="0.25">
      <c r="A244" s="51" t="s">
        <v>724</v>
      </c>
      <c r="B244" s="51" t="s">
        <v>694</v>
      </c>
      <c r="C244" s="132">
        <v>942.42405320999922</v>
      </c>
      <c r="D244" s="133">
        <v>5872</v>
      </c>
      <c r="F244" s="139">
        <f t="shared" si="6"/>
        <v>0.26593447654543984</v>
      </c>
      <c r="G244" s="139">
        <f t="shared" si="7"/>
        <v>0.19161989296436496</v>
      </c>
    </row>
    <row r="245" spans="1:7" x14ac:dyDescent="0.25">
      <c r="A245" s="51" t="s">
        <v>725</v>
      </c>
      <c r="B245" s="51" t="s">
        <v>696</v>
      </c>
      <c r="C245" s="132">
        <v>411.78268931000025</v>
      </c>
      <c r="D245" s="133">
        <v>2291</v>
      </c>
      <c r="F245" s="139">
        <f t="shared" si="6"/>
        <v>0.11619738859501186</v>
      </c>
      <c r="G245" s="139">
        <f t="shared" si="7"/>
        <v>7.4761780446416917E-2</v>
      </c>
    </row>
    <row r="246" spans="1:7" x14ac:dyDescent="0.25">
      <c r="A246" s="51" t="s">
        <v>726</v>
      </c>
      <c r="B246" s="51" t="s">
        <v>698</v>
      </c>
      <c r="C246" s="132">
        <v>9.2251927900000013</v>
      </c>
      <c r="D246" s="133">
        <v>43</v>
      </c>
      <c r="F246" s="139">
        <f t="shared" si="6"/>
        <v>2.6031772080553541E-3</v>
      </c>
      <c r="G246" s="139">
        <f t="shared" si="7"/>
        <v>1.4032110690510378E-3</v>
      </c>
    </row>
    <row r="247" spans="1:7" x14ac:dyDescent="0.25">
      <c r="A247" s="51" t="s">
        <v>727</v>
      </c>
      <c r="B247" s="51" t="s">
        <v>700</v>
      </c>
      <c r="C247" s="132">
        <v>0.16202976000000002</v>
      </c>
      <c r="D247" s="133">
        <v>1</v>
      </c>
      <c r="F247" s="139">
        <f t="shared" si="6"/>
        <v>4.5721773827414945E-5</v>
      </c>
      <c r="G247" s="139">
        <f t="shared" si="7"/>
        <v>3.2632815559326461E-5</v>
      </c>
    </row>
    <row r="248" spans="1:7" x14ac:dyDescent="0.25">
      <c r="A248" s="51" t="s">
        <v>728</v>
      </c>
      <c r="B248" s="51" t="s">
        <v>702</v>
      </c>
      <c r="C248" s="132">
        <v>0</v>
      </c>
      <c r="D248" s="133">
        <v>0</v>
      </c>
      <c r="F248" s="139">
        <f t="shared" si="6"/>
        <v>0</v>
      </c>
      <c r="G248" s="139">
        <f t="shared" si="7"/>
        <v>0</v>
      </c>
    </row>
    <row r="249" spans="1:7" x14ac:dyDescent="0.25">
      <c r="A249" s="51" t="s">
        <v>729</v>
      </c>
      <c r="B249" s="78" t="s">
        <v>141</v>
      </c>
      <c r="C249" s="132">
        <f>SUM(C241:C248)</f>
        <v>3543.820513430001</v>
      </c>
      <c r="D249" s="133">
        <f>SUM(D241:D248)</f>
        <v>30644</v>
      </c>
      <c r="F249" s="127">
        <f>SUM(F241:F248)</f>
        <v>0.99999999999999989</v>
      </c>
      <c r="G249" s="127">
        <f>SUM(G241:G248)</f>
        <v>1</v>
      </c>
    </row>
    <row r="250" spans="1:7" outlineLevel="1" x14ac:dyDescent="0.25">
      <c r="A250" s="51" t="s">
        <v>730</v>
      </c>
      <c r="B250" s="80" t="s">
        <v>705</v>
      </c>
      <c r="C250" s="132"/>
      <c r="D250" s="133"/>
      <c r="F250" s="139">
        <f t="shared" ref="F250:F255" si="8">IF($C$249=0,"",IF(C250="[for completion]","",C250/$C$249))</f>
        <v>0</v>
      </c>
      <c r="G250" s="139">
        <f t="shared" ref="G250:G255" si="9">IF($D$249=0,"",IF(D250="[for completion]","",D250/$D$249))</f>
        <v>0</v>
      </c>
    </row>
    <row r="251" spans="1:7" outlineLevel="1" x14ac:dyDescent="0.25">
      <c r="A251" s="51" t="s">
        <v>731</v>
      </c>
      <c r="B251" s="80" t="s">
        <v>707</v>
      </c>
      <c r="C251" s="132"/>
      <c r="D251" s="133"/>
      <c r="F251" s="139">
        <f t="shared" si="8"/>
        <v>0</v>
      </c>
      <c r="G251" s="139">
        <f t="shared" si="9"/>
        <v>0</v>
      </c>
    </row>
    <row r="252" spans="1:7" outlineLevel="1" x14ac:dyDescent="0.25">
      <c r="A252" s="51" t="s">
        <v>732</v>
      </c>
      <c r="B252" s="80" t="s">
        <v>709</v>
      </c>
      <c r="C252" s="132"/>
      <c r="D252" s="133"/>
      <c r="F252" s="139">
        <f t="shared" si="8"/>
        <v>0</v>
      </c>
      <c r="G252" s="139">
        <f t="shared" si="9"/>
        <v>0</v>
      </c>
    </row>
    <row r="253" spans="1:7" outlineLevel="1" x14ac:dyDescent="0.25">
      <c r="A253" s="51" t="s">
        <v>733</v>
      </c>
      <c r="B253" s="80" t="s">
        <v>711</v>
      </c>
      <c r="C253" s="132"/>
      <c r="D253" s="133"/>
      <c r="F253" s="139">
        <f t="shared" si="8"/>
        <v>0</v>
      </c>
      <c r="G253" s="139">
        <f t="shared" si="9"/>
        <v>0</v>
      </c>
    </row>
    <row r="254" spans="1:7" outlineLevel="1" x14ac:dyDescent="0.25">
      <c r="A254" s="51" t="s">
        <v>734</v>
      </c>
      <c r="B254" s="80" t="s">
        <v>713</v>
      </c>
      <c r="C254" s="132"/>
      <c r="D254" s="133"/>
      <c r="F254" s="139">
        <f t="shared" si="8"/>
        <v>0</v>
      </c>
      <c r="G254" s="139">
        <f t="shared" si="9"/>
        <v>0</v>
      </c>
    </row>
    <row r="255" spans="1:7" outlineLevel="1" x14ac:dyDescent="0.25">
      <c r="A255" s="51" t="s">
        <v>735</v>
      </c>
      <c r="B255" s="80" t="s">
        <v>715</v>
      </c>
      <c r="C255" s="132"/>
      <c r="D255" s="133"/>
      <c r="F255" s="139">
        <f t="shared" si="8"/>
        <v>0</v>
      </c>
      <c r="G255" s="139">
        <f t="shared" si="9"/>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v>0.8616401794922105</v>
      </c>
      <c r="E260" s="121"/>
      <c r="F260" s="121"/>
      <c r="G260" s="121"/>
    </row>
    <row r="261" spans="1:14" x14ac:dyDescent="0.25">
      <c r="A261" s="51" t="s">
        <v>742</v>
      </c>
      <c r="B261" s="51" t="s">
        <v>743</v>
      </c>
      <c r="C261" s="127">
        <v>0</v>
      </c>
      <c r="E261" s="121"/>
      <c r="F261" s="121"/>
    </row>
    <row r="262" spans="1:14" x14ac:dyDescent="0.25">
      <c r="A262" s="51" t="s">
        <v>744</v>
      </c>
      <c r="B262" s="51" t="s">
        <v>745</v>
      </c>
      <c r="C262" s="127">
        <v>0.1383598205077895</v>
      </c>
      <c r="E262" s="121"/>
      <c r="F262" s="121"/>
    </row>
    <row r="263" spans="1:14" x14ac:dyDescent="0.25">
      <c r="A263" s="51" t="s">
        <v>746</v>
      </c>
      <c r="B263" s="51" t="s">
        <v>2216</v>
      </c>
      <c r="C263" s="127">
        <v>0</v>
      </c>
      <c r="E263" s="121"/>
      <c r="F263" s="121"/>
    </row>
    <row r="264" spans="1:14" x14ac:dyDescent="0.25">
      <c r="A264" s="51" t="s">
        <v>1386</v>
      </c>
      <c r="B264" s="68" t="s">
        <v>1378</v>
      </c>
      <c r="C264" s="127">
        <v>0</v>
      </c>
      <c r="D264" s="65"/>
      <c r="E264" s="65"/>
      <c r="F264" s="83"/>
      <c r="G264" s="83"/>
      <c r="H264" s="49"/>
      <c r="I264" s="51"/>
      <c r="J264" s="51"/>
      <c r="K264" s="51"/>
      <c r="L264" s="49"/>
      <c r="M264" s="49"/>
      <c r="N264" s="49"/>
    </row>
    <row r="265" spans="1:14" x14ac:dyDescent="0.25">
      <c r="A265" s="51" t="s">
        <v>2217</v>
      </c>
      <c r="B265" s="51" t="s">
        <v>139</v>
      </c>
      <c r="C265" s="127">
        <v>0</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1</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t="s">
        <v>1209</v>
      </c>
      <c r="D287" s="51" t="s">
        <v>1209</v>
      </c>
      <c r="E287" s="57"/>
      <c r="F287" s="139" t="str">
        <f>IF($C$305=0,"",IF(C287="[For completion]","",C287/$C$305))</f>
        <v/>
      </c>
      <c r="G287" s="139" t="str">
        <f>IF($D$305=0,"",IF(D287="[For completion]","",D287/$D$305))</f>
        <v/>
      </c>
    </row>
    <row r="288" spans="1:7" customFormat="1" x14ac:dyDescent="0.25">
      <c r="A288" s="51" t="s">
        <v>1989</v>
      </c>
      <c r="B288" s="68" t="s">
        <v>575</v>
      </c>
      <c r="C288" s="132" t="s">
        <v>1209</v>
      </c>
      <c r="D288" s="51" t="s">
        <v>1209</v>
      </c>
      <c r="E288" s="57"/>
      <c r="F288" s="139" t="str">
        <f t="shared" ref="F288:F304" si="10">IF($C$305=0,"",IF(C288="[For completion]","",C288/$C$305))</f>
        <v/>
      </c>
      <c r="G288" s="139" t="str">
        <f t="shared" ref="G288:G304" si="11">IF($D$305=0,"",IF(D288="[For completion]","",D288/$D$305))</f>
        <v/>
      </c>
    </row>
    <row r="289" spans="1:7" customFormat="1" x14ac:dyDescent="0.25">
      <c r="A289" s="51" t="s">
        <v>1990</v>
      </c>
      <c r="B289" s="68" t="s">
        <v>575</v>
      </c>
      <c r="C289" s="132" t="s">
        <v>1209</v>
      </c>
      <c r="D289" s="51" t="s">
        <v>1209</v>
      </c>
      <c r="E289" s="57"/>
      <c r="F289" s="139" t="str">
        <f t="shared" si="10"/>
        <v/>
      </c>
      <c r="G289" s="139" t="str">
        <f t="shared" si="11"/>
        <v/>
      </c>
    </row>
    <row r="290" spans="1:7" customFormat="1" x14ac:dyDescent="0.25">
      <c r="A290" s="51" t="s">
        <v>1991</v>
      </c>
      <c r="B290" s="68" t="s">
        <v>575</v>
      </c>
      <c r="C290" s="132" t="s">
        <v>1209</v>
      </c>
      <c r="D290" s="51" t="s">
        <v>1209</v>
      </c>
      <c r="E290" s="57"/>
      <c r="F290" s="139" t="str">
        <f t="shared" si="10"/>
        <v/>
      </c>
      <c r="G290" s="139" t="str">
        <f t="shared" si="11"/>
        <v/>
      </c>
    </row>
    <row r="291" spans="1:7" customFormat="1" x14ac:dyDescent="0.25">
      <c r="A291" s="51" t="s">
        <v>1992</v>
      </c>
      <c r="B291" s="68" t="s">
        <v>575</v>
      </c>
      <c r="C291" s="132" t="s">
        <v>1209</v>
      </c>
      <c r="D291" s="51" t="s">
        <v>1209</v>
      </c>
      <c r="E291" s="57"/>
      <c r="F291" s="139" t="str">
        <f t="shared" si="10"/>
        <v/>
      </c>
      <c r="G291" s="139" t="str">
        <f t="shared" si="11"/>
        <v/>
      </c>
    </row>
    <row r="292" spans="1:7" customFormat="1" x14ac:dyDescent="0.25">
      <c r="A292" s="51" t="s">
        <v>1993</v>
      </c>
      <c r="B292" s="68" t="s">
        <v>575</v>
      </c>
      <c r="C292" s="132" t="s">
        <v>1209</v>
      </c>
      <c r="D292" s="51" t="s">
        <v>1209</v>
      </c>
      <c r="E292" s="57"/>
      <c r="F292" s="139" t="str">
        <f t="shared" si="10"/>
        <v/>
      </c>
      <c r="G292" s="139" t="str">
        <f t="shared" si="11"/>
        <v/>
      </c>
    </row>
    <row r="293" spans="1:7" customFormat="1" x14ac:dyDescent="0.25">
      <c r="A293" s="51" t="s">
        <v>1994</v>
      </c>
      <c r="B293" s="68" t="s">
        <v>575</v>
      </c>
      <c r="C293" s="132" t="s">
        <v>1209</v>
      </c>
      <c r="D293" s="51" t="s">
        <v>1209</v>
      </c>
      <c r="E293" s="57"/>
      <c r="F293" s="139" t="str">
        <f t="shared" si="10"/>
        <v/>
      </c>
      <c r="G293" s="139" t="str">
        <f t="shared" si="11"/>
        <v/>
      </c>
    </row>
    <row r="294" spans="1:7" customFormat="1" x14ac:dyDescent="0.25">
      <c r="A294" s="51" t="s">
        <v>1995</v>
      </c>
      <c r="B294" s="68" t="s">
        <v>575</v>
      </c>
      <c r="C294" s="132" t="s">
        <v>1209</v>
      </c>
      <c r="D294" s="51" t="s">
        <v>1209</v>
      </c>
      <c r="E294" s="57"/>
      <c r="F294" s="139" t="str">
        <f t="shared" si="10"/>
        <v/>
      </c>
      <c r="G294" s="139" t="str">
        <f t="shared" si="11"/>
        <v/>
      </c>
    </row>
    <row r="295" spans="1:7" customFormat="1" x14ac:dyDescent="0.25">
      <c r="A295" s="51" t="s">
        <v>1996</v>
      </c>
      <c r="B295" s="68" t="s">
        <v>575</v>
      </c>
      <c r="C295" s="132" t="s">
        <v>1209</v>
      </c>
      <c r="D295" s="51" t="s">
        <v>1209</v>
      </c>
      <c r="E295" s="57"/>
      <c r="F295" s="139" t="str">
        <f t="shared" si="10"/>
        <v/>
      </c>
      <c r="G295" s="139" t="str">
        <f t="shared" si="11"/>
        <v/>
      </c>
    </row>
    <row r="296" spans="1:7" customFormat="1" x14ac:dyDescent="0.25">
      <c r="A296" s="51" t="s">
        <v>1997</v>
      </c>
      <c r="B296" s="68" t="s">
        <v>575</v>
      </c>
      <c r="C296" s="132" t="s">
        <v>1209</v>
      </c>
      <c r="D296" s="51" t="s">
        <v>1209</v>
      </c>
      <c r="E296" s="57"/>
      <c r="F296" s="139" t="str">
        <f t="shared" si="10"/>
        <v/>
      </c>
      <c r="G296" s="139" t="str">
        <f t="shared" si="11"/>
        <v/>
      </c>
    </row>
    <row r="297" spans="1:7" customFormat="1" x14ac:dyDescent="0.25">
      <c r="A297" s="51" t="s">
        <v>1998</v>
      </c>
      <c r="B297" s="68" t="s">
        <v>575</v>
      </c>
      <c r="C297" s="132" t="s">
        <v>1209</v>
      </c>
      <c r="D297" s="51" t="s">
        <v>1209</v>
      </c>
      <c r="E297" s="57"/>
      <c r="F297" s="139" t="str">
        <f t="shared" si="10"/>
        <v/>
      </c>
      <c r="G297" s="139" t="str">
        <f t="shared" si="11"/>
        <v/>
      </c>
    </row>
    <row r="298" spans="1:7" customFormat="1" x14ac:dyDescent="0.25">
      <c r="A298" s="51" t="s">
        <v>1999</v>
      </c>
      <c r="B298" s="68" t="s">
        <v>575</v>
      </c>
      <c r="C298" s="132" t="s">
        <v>1209</v>
      </c>
      <c r="D298" s="51" t="s">
        <v>1209</v>
      </c>
      <c r="E298" s="57"/>
      <c r="F298" s="139" t="str">
        <f t="shared" si="10"/>
        <v/>
      </c>
      <c r="G298" s="139" t="str">
        <f t="shared" si="11"/>
        <v/>
      </c>
    </row>
    <row r="299" spans="1:7" customFormat="1" x14ac:dyDescent="0.25">
      <c r="A299" s="51" t="s">
        <v>2000</v>
      </c>
      <c r="B299" s="68" t="s">
        <v>575</v>
      </c>
      <c r="C299" s="132" t="s">
        <v>1209</v>
      </c>
      <c r="D299" s="51" t="s">
        <v>1209</v>
      </c>
      <c r="E299" s="57"/>
      <c r="F299" s="139" t="str">
        <f t="shared" si="10"/>
        <v/>
      </c>
      <c r="G299" s="139" t="str">
        <f t="shared" si="11"/>
        <v/>
      </c>
    </row>
    <row r="300" spans="1:7" customFormat="1" x14ac:dyDescent="0.25">
      <c r="A300" s="51" t="s">
        <v>2001</v>
      </c>
      <c r="B300" s="68" t="s">
        <v>575</v>
      </c>
      <c r="C300" s="132" t="s">
        <v>1209</v>
      </c>
      <c r="D300" s="51" t="s">
        <v>1209</v>
      </c>
      <c r="E300" s="57"/>
      <c r="F300" s="139" t="str">
        <f t="shared" si="10"/>
        <v/>
      </c>
      <c r="G300" s="139" t="str">
        <f t="shared" si="11"/>
        <v/>
      </c>
    </row>
    <row r="301" spans="1:7" customFormat="1" x14ac:dyDescent="0.25">
      <c r="A301" s="51" t="s">
        <v>2002</v>
      </c>
      <c r="B301" s="68" t="s">
        <v>575</v>
      </c>
      <c r="C301" s="132" t="s">
        <v>1209</v>
      </c>
      <c r="D301" s="51" t="s">
        <v>1209</v>
      </c>
      <c r="E301" s="57"/>
      <c r="F301" s="139" t="str">
        <f t="shared" si="10"/>
        <v/>
      </c>
      <c r="G301" s="139" t="str">
        <f t="shared" si="11"/>
        <v/>
      </c>
    </row>
    <row r="302" spans="1:7" customFormat="1" x14ac:dyDescent="0.25">
      <c r="A302" s="51" t="s">
        <v>2003</v>
      </c>
      <c r="B302" s="68" t="s">
        <v>575</v>
      </c>
      <c r="C302" s="132" t="s">
        <v>1209</v>
      </c>
      <c r="D302" s="51" t="s">
        <v>1209</v>
      </c>
      <c r="E302" s="57"/>
      <c r="F302" s="139" t="str">
        <f t="shared" si="10"/>
        <v/>
      </c>
      <c r="G302" s="139" t="str">
        <f t="shared" si="11"/>
        <v/>
      </c>
    </row>
    <row r="303" spans="1:7" customFormat="1" x14ac:dyDescent="0.25">
      <c r="A303" s="51" t="s">
        <v>2004</v>
      </c>
      <c r="B303" s="68" t="s">
        <v>575</v>
      </c>
      <c r="C303" s="132" t="s">
        <v>1209</v>
      </c>
      <c r="D303" s="51" t="s">
        <v>1209</v>
      </c>
      <c r="E303" s="57"/>
      <c r="F303" s="139" t="str">
        <f t="shared" si="10"/>
        <v/>
      </c>
      <c r="G303" s="139" t="str">
        <f t="shared" si="11"/>
        <v/>
      </c>
    </row>
    <row r="304" spans="1:7" customFormat="1" x14ac:dyDescent="0.25">
      <c r="A304" s="51" t="s">
        <v>2005</v>
      </c>
      <c r="B304" s="68" t="s">
        <v>2043</v>
      </c>
      <c r="C304" s="132" t="s">
        <v>1209</v>
      </c>
      <c r="D304" s="51" t="s">
        <v>1209</v>
      </c>
      <c r="E304" s="57"/>
      <c r="F304" s="139" t="str">
        <f t="shared" si="10"/>
        <v/>
      </c>
      <c r="G304" s="139" t="str">
        <f t="shared" si="11"/>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1209</v>
      </c>
      <c r="D310" s="51" t="s">
        <v>1209</v>
      </c>
      <c r="E310" s="57"/>
      <c r="F310" s="139" t="str">
        <f>IF($C$328=0,"",IF(C310="[For completion]","",C310/$C$328))</f>
        <v/>
      </c>
      <c r="G310" s="139" t="str">
        <f>IF($D$328=0,"",IF(D310="[For completion]","",D310/$D$328))</f>
        <v/>
      </c>
    </row>
    <row r="311" spans="1:7" customFormat="1" x14ac:dyDescent="0.25">
      <c r="A311" s="51" t="s">
        <v>2011</v>
      </c>
      <c r="B311" s="68" t="s">
        <v>575</v>
      </c>
      <c r="C311" s="132" t="s">
        <v>1209</v>
      </c>
      <c r="D311" s="51" t="s">
        <v>1209</v>
      </c>
      <c r="E311" s="57"/>
      <c r="F311" s="139" t="str">
        <f t="shared" ref="F311:F327" si="12">IF($C$328=0,"",IF(C311="[For completion]","",C311/$C$328))</f>
        <v/>
      </c>
      <c r="G311" s="139" t="str">
        <f t="shared" ref="G311:G327" si="13">IF($D$328=0,"",IF(D311="[For completion]","",D311/$D$328))</f>
        <v/>
      </c>
    </row>
    <row r="312" spans="1:7" customFormat="1" x14ac:dyDescent="0.25">
      <c r="A312" s="51" t="s">
        <v>2012</v>
      </c>
      <c r="B312" s="68" t="s">
        <v>575</v>
      </c>
      <c r="C312" s="132" t="s">
        <v>1209</v>
      </c>
      <c r="D312" s="51" t="s">
        <v>1209</v>
      </c>
      <c r="E312" s="57"/>
      <c r="F312" s="139" t="str">
        <f t="shared" si="12"/>
        <v/>
      </c>
      <c r="G312" s="139" t="str">
        <f t="shared" si="13"/>
        <v/>
      </c>
    </row>
    <row r="313" spans="1:7" customFormat="1" x14ac:dyDescent="0.25">
      <c r="A313" s="51" t="s">
        <v>2013</v>
      </c>
      <c r="B313" s="68" t="s">
        <v>575</v>
      </c>
      <c r="C313" s="132" t="s">
        <v>1209</v>
      </c>
      <c r="D313" s="51" t="s">
        <v>1209</v>
      </c>
      <c r="E313" s="57"/>
      <c r="F313" s="139" t="str">
        <f t="shared" si="12"/>
        <v/>
      </c>
      <c r="G313" s="139" t="str">
        <f t="shared" si="13"/>
        <v/>
      </c>
    </row>
    <row r="314" spans="1:7" customFormat="1" x14ac:dyDescent="0.25">
      <c r="A314" s="51" t="s">
        <v>2014</v>
      </c>
      <c r="B314" s="68" t="s">
        <v>575</v>
      </c>
      <c r="C314" s="132" t="s">
        <v>1209</v>
      </c>
      <c r="D314" s="51" t="s">
        <v>1209</v>
      </c>
      <c r="E314" s="57"/>
      <c r="F314" s="139" t="str">
        <f t="shared" si="12"/>
        <v/>
      </c>
      <c r="G314" s="139" t="str">
        <f t="shared" si="13"/>
        <v/>
      </c>
    </row>
    <row r="315" spans="1:7" customFormat="1" x14ac:dyDescent="0.25">
      <c r="A315" s="51" t="s">
        <v>2015</v>
      </c>
      <c r="B315" s="68" t="s">
        <v>575</v>
      </c>
      <c r="C315" s="132" t="s">
        <v>1209</v>
      </c>
      <c r="D315" s="51" t="s">
        <v>1209</v>
      </c>
      <c r="E315" s="57"/>
      <c r="F315" s="139" t="str">
        <f t="shared" si="12"/>
        <v/>
      </c>
      <c r="G315" s="139" t="str">
        <f t="shared" si="13"/>
        <v/>
      </c>
    </row>
    <row r="316" spans="1:7" customFormat="1" x14ac:dyDescent="0.25">
      <c r="A316" s="51" t="s">
        <v>2016</v>
      </c>
      <c r="B316" s="68" t="s">
        <v>575</v>
      </c>
      <c r="C316" s="132" t="s">
        <v>1209</v>
      </c>
      <c r="D316" s="51" t="s">
        <v>1209</v>
      </c>
      <c r="E316" s="57"/>
      <c r="F316" s="139" t="str">
        <f t="shared" si="12"/>
        <v/>
      </c>
      <c r="G316" s="139" t="str">
        <f t="shared" si="13"/>
        <v/>
      </c>
    </row>
    <row r="317" spans="1:7" customFormat="1" x14ac:dyDescent="0.25">
      <c r="A317" s="51" t="s">
        <v>2017</v>
      </c>
      <c r="B317" s="68" t="s">
        <v>575</v>
      </c>
      <c r="C317" s="132" t="s">
        <v>1209</v>
      </c>
      <c r="D317" s="51" t="s">
        <v>1209</v>
      </c>
      <c r="E317" s="57"/>
      <c r="F317" s="139" t="str">
        <f t="shared" si="12"/>
        <v/>
      </c>
      <c r="G317" s="139" t="str">
        <f t="shared" si="13"/>
        <v/>
      </c>
    </row>
    <row r="318" spans="1:7" customFormat="1" x14ac:dyDescent="0.25">
      <c r="A318" s="51" t="s">
        <v>2018</v>
      </c>
      <c r="B318" s="68" t="s">
        <v>575</v>
      </c>
      <c r="C318" s="132" t="s">
        <v>1209</v>
      </c>
      <c r="D318" s="51" t="s">
        <v>1209</v>
      </c>
      <c r="E318" s="57"/>
      <c r="F318" s="139" t="str">
        <f t="shared" si="12"/>
        <v/>
      </c>
      <c r="G318" s="139" t="str">
        <f t="shared" si="13"/>
        <v/>
      </c>
    </row>
    <row r="319" spans="1:7" customFormat="1" x14ac:dyDescent="0.25">
      <c r="A319" s="51" t="s">
        <v>2019</v>
      </c>
      <c r="B319" s="68" t="s">
        <v>575</v>
      </c>
      <c r="C319" s="132" t="s">
        <v>1209</v>
      </c>
      <c r="D319" s="51" t="s">
        <v>1209</v>
      </c>
      <c r="E319" s="57"/>
      <c r="F319" s="139" t="str">
        <f t="shared" si="12"/>
        <v/>
      </c>
      <c r="G319" s="139" t="str">
        <f t="shared" si="13"/>
        <v/>
      </c>
    </row>
    <row r="320" spans="1:7" customFormat="1" x14ac:dyDescent="0.25">
      <c r="A320" s="51" t="s">
        <v>2120</v>
      </c>
      <c r="B320" s="68" t="s">
        <v>575</v>
      </c>
      <c r="C320" s="132" t="s">
        <v>1209</v>
      </c>
      <c r="D320" s="51" t="s">
        <v>1209</v>
      </c>
      <c r="E320" s="57"/>
      <c r="F320" s="139" t="str">
        <f t="shared" si="12"/>
        <v/>
      </c>
      <c r="G320" s="139" t="str">
        <f t="shared" si="13"/>
        <v/>
      </c>
    </row>
    <row r="321" spans="1:7" customFormat="1" x14ac:dyDescent="0.25">
      <c r="A321" s="51" t="s">
        <v>2162</v>
      </c>
      <c r="B321" s="68" t="s">
        <v>575</v>
      </c>
      <c r="C321" s="132" t="s">
        <v>1209</v>
      </c>
      <c r="D321" s="51" t="s">
        <v>1209</v>
      </c>
      <c r="E321" s="57"/>
      <c r="F321" s="139" t="str">
        <f>IF($C$328=0,"",IF(C321="[For completion]","",C321/$C$328))</f>
        <v/>
      </c>
      <c r="G321" s="139" t="str">
        <f t="shared" si="13"/>
        <v/>
      </c>
    </row>
    <row r="322" spans="1:7" customFormat="1" x14ac:dyDescent="0.25">
      <c r="A322" s="51" t="s">
        <v>2163</v>
      </c>
      <c r="B322" s="68" t="s">
        <v>575</v>
      </c>
      <c r="C322" s="132" t="s">
        <v>1209</v>
      </c>
      <c r="D322" s="51" t="s">
        <v>1209</v>
      </c>
      <c r="E322" s="57"/>
      <c r="F322" s="139" t="str">
        <f t="shared" si="12"/>
        <v/>
      </c>
      <c r="G322" s="139" t="str">
        <f t="shared" si="13"/>
        <v/>
      </c>
    </row>
    <row r="323" spans="1:7" customFormat="1" x14ac:dyDescent="0.25">
      <c r="A323" s="51" t="s">
        <v>2164</v>
      </c>
      <c r="B323" s="68" t="s">
        <v>575</v>
      </c>
      <c r="C323" s="132" t="s">
        <v>1209</v>
      </c>
      <c r="D323" s="51" t="s">
        <v>1209</v>
      </c>
      <c r="E323" s="57"/>
      <c r="F323" s="139" t="str">
        <f t="shared" si="12"/>
        <v/>
      </c>
      <c r="G323" s="139" t="str">
        <f t="shared" si="13"/>
        <v/>
      </c>
    </row>
    <row r="324" spans="1:7" customFormat="1" x14ac:dyDescent="0.25">
      <c r="A324" s="51" t="s">
        <v>2165</v>
      </c>
      <c r="B324" s="68" t="s">
        <v>575</v>
      </c>
      <c r="C324" s="132" t="s">
        <v>1209</v>
      </c>
      <c r="D324" s="51" t="s">
        <v>1209</v>
      </c>
      <c r="E324" s="57"/>
      <c r="F324" s="139" t="str">
        <f t="shared" si="12"/>
        <v/>
      </c>
      <c r="G324" s="139" t="str">
        <f t="shared" si="13"/>
        <v/>
      </c>
    </row>
    <row r="325" spans="1:7" customFormat="1" x14ac:dyDescent="0.25">
      <c r="A325" s="51" t="s">
        <v>2166</v>
      </c>
      <c r="B325" s="68" t="s">
        <v>575</v>
      </c>
      <c r="C325" s="132" t="s">
        <v>1209</v>
      </c>
      <c r="D325" s="51" t="s">
        <v>1209</v>
      </c>
      <c r="E325" s="57"/>
      <c r="F325" s="139" t="str">
        <f t="shared" si="12"/>
        <v/>
      </c>
      <c r="G325" s="139" t="str">
        <f t="shared" si="13"/>
        <v/>
      </c>
    </row>
    <row r="326" spans="1:7" customFormat="1" x14ac:dyDescent="0.25">
      <c r="A326" s="51" t="s">
        <v>2167</v>
      </c>
      <c r="B326" s="68" t="s">
        <v>575</v>
      </c>
      <c r="C326" s="132" t="s">
        <v>1209</v>
      </c>
      <c r="D326" s="51" t="s">
        <v>1209</v>
      </c>
      <c r="E326" s="57"/>
      <c r="F326" s="139" t="str">
        <f t="shared" si="12"/>
        <v/>
      </c>
      <c r="G326" s="139" t="str">
        <f t="shared" si="13"/>
        <v/>
      </c>
    </row>
    <row r="327" spans="1:7" customFormat="1" x14ac:dyDescent="0.25">
      <c r="A327" s="51" t="s">
        <v>2168</v>
      </c>
      <c r="B327" s="68" t="s">
        <v>2043</v>
      </c>
      <c r="C327" s="132" t="s">
        <v>1209</v>
      </c>
      <c r="D327" s="51" t="s">
        <v>1209</v>
      </c>
      <c r="E327" s="57"/>
      <c r="F327" s="139" t="str">
        <f t="shared" si="12"/>
        <v/>
      </c>
      <c r="G327" s="139" t="str">
        <f t="shared" si="13"/>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25">
      <c r="A334" s="51" t="s">
        <v>2173</v>
      </c>
      <c r="B334" s="68" t="s">
        <v>1644</v>
      </c>
      <c r="C334" s="132" t="s">
        <v>1209</v>
      </c>
      <c r="D334" s="51" t="s">
        <v>1209</v>
      </c>
      <c r="E334" s="57"/>
      <c r="F334" s="139" t="str">
        <f t="shared" ref="F334:F345" si="14">IF($C$346=0,"",IF(C334="[For completion]","",C334/$C$346))</f>
        <v/>
      </c>
      <c r="G334" s="139" t="str">
        <f t="shared" ref="G334:G345" si="15">IF($D$346=0,"",IF(D334="[For completion]","",D334/$D$346))</f>
        <v/>
      </c>
    </row>
    <row r="335" spans="1:7" customFormat="1" x14ac:dyDescent="0.25">
      <c r="A335" s="51" t="s">
        <v>2174</v>
      </c>
      <c r="B335" s="68" t="s">
        <v>2321</v>
      </c>
      <c r="C335" s="132" t="s">
        <v>1209</v>
      </c>
      <c r="D335" s="51" t="s">
        <v>1209</v>
      </c>
      <c r="E335" s="57"/>
      <c r="F335" s="139" t="str">
        <f t="shared" si="14"/>
        <v/>
      </c>
      <c r="G335" s="139" t="str">
        <f t="shared" si="15"/>
        <v/>
      </c>
    </row>
    <row r="336" spans="1:7" customFormat="1" x14ac:dyDescent="0.25">
      <c r="A336" s="51" t="s">
        <v>2175</v>
      </c>
      <c r="B336" s="68" t="s">
        <v>1645</v>
      </c>
      <c r="C336" s="132" t="s">
        <v>1209</v>
      </c>
      <c r="D336" s="51" t="s">
        <v>1209</v>
      </c>
      <c r="E336" s="57"/>
      <c r="F336" s="139" t="str">
        <f t="shared" si="14"/>
        <v/>
      </c>
      <c r="G336" s="139" t="str">
        <f t="shared" si="15"/>
        <v/>
      </c>
    </row>
    <row r="337" spans="1:7" customFormat="1" x14ac:dyDescent="0.25">
      <c r="A337" s="51" t="s">
        <v>2176</v>
      </c>
      <c r="B337" s="68" t="s">
        <v>1646</v>
      </c>
      <c r="C337" s="132" t="s">
        <v>1209</v>
      </c>
      <c r="D337" s="51" t="s">
        <v>1209</v>
      </c>
      <c r="E337" s="57"/>
      <c r="F337" s="139" t="str">
        <f t="shared" si="14"/>
        <v/>
      </c>
      <c r="G337" s="139" t="str">
        <f t="shared" si="15"/>
        <v/>
      </c>
    </row>
    <row r="338" spans="1:7" customFormat="1" x14ac:dyDescent="0.25">
      <c r="A338" s="51" t="s">
        <v>2177</v>
      </c>
      <c r="B338" s="68" t="s">
        <v>1647</v>
      </c>
      <c r="C338" s="132" t="s">
        <v>1209</v>
      </c>
      <c r="D338" s="51" t="s">
        <v>1209</v>
      </c>
      <c r="E338" s="57"/>
      <c r="F338" s="139" t="str">
        <f t="shared" si="14"/>
        <v/>
      </c>
      <c r="G338" s="139" t="str">
        <f t="shared" si="15"/>
        <v/>
      </c>
    </row>
    <row r="339" spans="1:7" customFormat="1" x14ac:dyDescent="0.25">
      <c r="A339" s="51" t="s">
        <v>2178</v>
      </c>
      <c r="B339" s="68" t="s">
        <v>1648</v>
      </c>
      <c r="C339" s="132" t="s">
        <v>1209</v>
      </c>
      <c r="D339" s="51" t="s">
        <v>1209</v>
      </c>
      <c r="E339" s="57"/>
      <c r="F339" s="139" t="str">
        <f t="shared" si="14"/>
        <v/>
      </c>
      <c r="G339" s="139" t="str">
        <f t="shared" si="15"/>
        <v/>
      </c>
    </row>
    <row r="340" spans="1:7" customFormat="1" x14ac:dyDescent="0.25">
      <c r="A340" s="51" t="s">
        <v>2179</v>
      </c>
      <c r="B340" s="68" t="s">
        <v>1649</v>
      </c>
      <c r="C340" s="132" t="s">
        <v>1209</v>
      </c>
      <c r="D340" s="51" t="s">
        <v>1209</v>
      </c>
      <c r="E340" s="57"/>
      <c r="F340" s="139" t="str">
        <f t="shared" si="14"/>
        <v/>
      </c>
      <c r="G340" s="139" t="str">
        <f t="shared" si="15"/>
        <v/>
      </c>
    </row>
    <row r="341" spans="1:7" customFormat="1" x14ac:dyDescent="0.25">
      <c r="A341" s="51" t="s">
        <v>2180</v>
      </c>
      <c r="B341" s="68" t="s">
        <v>2694</v>
      </c>
      <c r="C341" s="132" t="s">
        <v>1209</v>
      </c>
      <c r="D341" s="51" t="s">
        <v>1209</v>
      </c>
      <c r="E341" s="57"/>
      <c r="F341" s="139" t="str">
        <f t="shared" si="14"/>
        <v/>
      </c>
      <c r="G341" s="139" t="str">
        <f t="shared" si="15"/>
        <v/>
      </c>
    </row>
    <row r="342" spans="1:7" customFormat="1" x14ac:dyDescent="0.25">
      <c r="A342" s="51" t="s">
        <v>2181</v>
      </c>
      <c r="B342" s="51" t="s">
        <v>2697</v>
      </c>
      <c r="C342" s="132" t="s">
        <v>1209</v>
      </c>
      <c r="D342" s="51" t="s">
        <v>1209</v>
      </c>
      <c r="F342" s="139" t="str">
        <f t="shared" si="14"/>
        <v/>
      </c>
      <c r="G342" s="139" t="str">
        <f t="shared" si="15"/>
        <v/>
      </c>
    </row>
    <row r="343" spans="1:7" customFormat="1" x14ac:dyDescent="0.25">
      <c r="A343" s="51" t="s">
        <v>2182</v>
      </c>
      <c r="B343" s="51" t="s">
        <v>2695</v>
      </c>
      <c r="C343" s="132" t="s">
        <v>1209</v>
      </c>
      <c r="D343" s="51" t="s">
        <v>1209</v>
      </c>
      <c r="F343" s="139" t="str">
        <f t="shared" si="14"/>
        <v/>
      </c>
      <c r="G343" s="139" t="str">
        <f t="shared" si="15"/>
        <v/>
      </c>
    </row>
    <row r="344" spans="1:7" customFormat="1" x14ac:dyDescent="0.25">
      <c r="A344" s="51" t="s">
        <v>2691</v>
      </c>
      <c r="B344" s="68" t="s">
        <v>2696</v>
      </c>
      <c r="C344" s="132" t="s">
        <v>1209</v>
      </c>
      <c r="D344" s="51" t="s">
        <v>1209</v>
      </c>
      <c r="E344" s="57"/>
      <c r="F344" s="139" t="str">
        <f t="shared" si="14"/>
        <v/>
      </c>
      <c r="G344" s="139" t="str">
        <f t="shared" si="15"/>
        <v/>
      </c>
    </row>
    <row r="345" spans="1:7" customFormat="1" x14ac:dyDescent="0.25">
      <c r="A345" s="51" t="s">
        <v>2692</v>
      </c>
      <c r="B345" s="51" t="s">
        <v>2043</v>
      </c>
      <c r="C345" s="132" t="s">
        <v>1209</v>
      </c>
      <c r="D345" s="51" t="s">
        <v>1209</v>
      </c>
      <c r="F345" s="139" t="str">
        <f t="shared" si="14"/>
        <v/>
      </c>
      <c r="G345" s="139" t="str">
        <f t="shared" si="15"/>
        <v/>
      </c>
    </row>
    <row r="346" spans="1:7" customFormat="1" x14ac:dyDescent="0.25">
      <c r="A346" s="51" t="s">
        <v>2693</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2698</v>
      </c>
      <c r="B348" s="68"/>
      <c r="C348" s="132"/>
      <c r="D348" s="51"/>
      <c r="E348" s="57"/>
      <c r="F348" s="147"/>
      <c r="G348" s="147"/>
    </row>
    <row r="349" spans="1:7" customFormat="1" x14ac:dyDescent="0.25">
      <c r="A349" s="51" t="s">
        <v>2699</v>
      </c>
    </row>
    <row r="350" spans="1:7" customFormat="1" x14ac:dyDescent="0.25">
      <c r="A350" s="51" t="s">
        <v>2700</v>
      </c>
    </row>
    <row r="351" spans="1:7" customFormat="1" x14ac:dyDescent="0.25">
      <c r="A351" s="51" t="s">
        <v>2701</v>
      </c>
      <c r="B351" s="68"/>
      <c r="C351" s="132"/>
      <c r="D351" s="51"/>
      <c r="E351" s="57"/>
      <c r="F351" s="147"/>
      <c r="G351" s="147"/>
    </row>
    <row r="352" spans="1:7" customFormat="1" x14ac:dyDescent="0.25">
      <c r="A352" s="51" t="s">
        <v>2702</v>
      </c>
      <c r="B352" s="68"/>
      <c r="C352" s="132"/>
      <c r="D352" s="51"/>
      <c r="E352" s="57"/>
      <c r="F352" s="147"/>
      <c r="G352" s="147"/>
    </row>
    <row r="353" spans="1:7" customFormat="1" x14ac:dyDescent="0.25">
      <c r="A353" s="51" t="s">
        <v>2703</v>
      </c>
      <c r="B353" s="68"/>
      <c r="C353" s="132"/>
      <c r="D353" s="51"/>
      <c r="E353" s="57"/>
      <c r="F353" s="147"/>
      <c r="G353" s="147"/>
    </row>
    <row r="354" spans="1:7" customFormat="1" x14ac:dyDescent="0.25">
      <c r="A354" s="51" t="s">
        <v>2704</v>
      </c>
      <c r="B354" s="68"/>
      <c r="C354" s="132"/>
      <c r="D354" s="51"/>
      <c r="E354" s="57"/>
      <c r="F354" s="147"/>
      <c r="G354" s="147"/>
    </row>
    <row r="355" spans="1:7" customFormat="1" x14ac:dyDescent="0.25">
      <c r="A355" s="51" t="s">
        <v>2705</v>
      </c>
      <c r="B355" s="68"/>
      <c r="C355" s="51"/>
      <c r="D355" s="51"/>
      <c r="E355" s="57"/>
      <c r="F355" s="57"/>
      <c r="G355" s="57"/>
    </row>
    <row r="356" spans="1:7" customFormat="1" x14ac:dyDescent="0.25">
      <c r="A356" s="51" t="s">
        <v>2721</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25">
      <c r="A359" s="51" t="s">
        <v>2498</v>
      </c>
      <c r="B359" s="153" t="s">
        <v>2032</v>
      </c>
      <c r="C359" s="132" t="s">
        <v>1209</v>
      </c>
      <c r="D359" s="51" t="s">
        <v>1209</v>
      </c>
      <c r="E359" s="57"/>
      <c r="F359" s="139" t="str">
        <f t="shared" ref="F359:F364" si="16">IF($C$365=0,"",IF(C359="[For completion]","",C359/$C$365))</f>
        <v/>
      </c>
      <c r="G359" s="139" t="str">
        <f t="shared" ref="G359:G364" si="17">IF($D$365=0,"",IF(D359="[For completion]","",D359/$D$365))</f>
        <v/>
      </c>
    </row>
    <row r="360" spans="1:7" customFormat="1" x14ac:dyDescent="0.25">
      <c r="A360" s="51" t="s">
        <v>2499</v>
      </c>
      <c r="B360" s="68" t="s">
        <v>2033</v>
      </c>
      <c r="C360" s="132" t="s">
        <v>1209</v>
      </c>
      <c r="D360" s="51" t="s">
        <v>1209</v>
      </c>
      <c r="E360" s="57"/>
      <c r="F360" s="139" t="str">
        <f t="shared" si="16"/>
        <v/>
      </c>
      <c r="G360" s="139" t="str">
        <f t="shared" si="17"/>
        <v/>
      </c>
    </row>
    <row r="361" spans="1:7" customFormat="1" x14ac:dyDescent="0.25">
      <c r="A361" s="51" t="s">
        <v>2500</v>
      </c>
      <c r="B361" s="68" t="s">
        <v>2034</v>
      </c>
      <c r="C361" s="132" t="s">
        <v>1209</v>
      </c>
      <c r="D361" s="51" t="s">
        <v>1209</v>
      </c>
      <c r="E361" s="57"/>
      <c r="F361" s="139" t="str">
        <f t="shared" si="16"/>
        <v/>
      </c>
      <c r="G361" s="139" t="str">
        <f t="shared" si="17"/>
        <v/>
      </c>
    </row>
    <row r="362" spans="1:7" customFormat="1" x14ac:dyDescent="0.25">
      <c r="A362" s="51" t="s">
        <v>2501</v>
      </c>
      <c r="B362" s="68" t="s">
        <v>2035</v>
      </c>
      <c r="C362" s="132" t="s">
        <v>1209</v>
      </c>
      <c r="D362" s="51" t="s">
        <v>1209</v>
      </c>
      <c r="E362" s="57"/>
      <c r="F362" s="139" t="str">
        <f t="shared" si="16"/>
        <v/>
      </c>
      <c r="G362" s="139" t="str">
        <f t="shared" si="17"/>
        <v/>
      </c>
    </row>
    <row r="363" spans="1:7" customFormat="1" x14ac:dyDescent="0.25">
      <c r="A363" s="51" t="s">
        <v>2502</v>
      </c>
      <c r="B363" s="68" t="s">
        <v>2036</v>
      </c>
      <c r="C363" s="132" t="s">
        <v>1209</v>
      </c>
      <c r="D363" s="51" t="s">
        <v>1209</v>
      </c>
      <c r="E363" s="57"/>
      <c r="F363" s="139" t="str">
        <f t="shared" si="16"/>
        <v/>
      </c>
      <c r="G363" s="139" t="str">
        <f t="shared" si="17"/>
        <v/>
      </c>
    </row>
    <row r="364" spans="1:7" customFormat="1" x14ac:dyDescent="0.25">
      <c r="A364" s="51" t="s">
        <v>2503</v>
      </c>
      <c r="B364" s="68" t="s">
        <v>1651</v>
      </c>
      <c r="C364" s="132" t="s">
        <v>1209</v>
      </c>
      <c r="D364" s="51" t="s">
        <v>1209</v>
      </c>
      <c r="E364" s="57"/>
      <c r="F364" s="139" t="str">
        <f t="shared" si="16"/>
        <v/>
      </c>
      <c r="G364" s="139" t="str">
        <f t="shared" si="17"/>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2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2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2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3054</v>
      </c>
      <c r="C374" s="71" t="s">
        <v>2684</v>
      </c>
      <c r="D374" s="71" t="s">
        <v>2685</v>
      </c>
      <c r="E374" s="71"/>
      <c r="F374" s="71" t="s">
        <v>2686</v>
      </c>
      <c r="G374" s="71"/>
    </row>
    <row r="375" spans="1:7" customFormat="1" x14ac:dyDescent="0.25">
      <c r="A375" s="51" t="s">
        <v>2511</v>
      </c>
      <c r="B375" s="68" t="s">
        <v>2031</v>
      </c>
      <c r="C375" s="132" t="s">
        <v>1209</v>
      </c>
      <c r="D375" s="132" t="s">
        <v>1209</v>
      </c>
      <c r="E375" s="49"/>
      <c r="F375" s="167" t="s">
        <v>1209</v>
      </c>
      <c r="G375" s="139" t="str">
        <f>IF($D$393=0,"",IF(D375="[For completion]","",D375/$D$393))</f>
        <v/>
      </c>
    </row>
    <row r="376" spans="1:7" customFormat="1" x14ac:dyDescent="0.25">
      <c r="A376" s="51" t="s">
        <v>2512</v>
      </c>
      <c r="B376" s="68" t="s">
        <v>2032</v>
      </c>
      <c r="C376" s="132" t="s">
        <v>1209</v>
      </c>
      <c r="D376" s="132" t="s">
        <v>1209</v>
      </c>
      <c r="E376" s="49"/>
      <c r="F376" s="167" t="s">
        <v>1209</v>
      </c>
      <c r="G376" s="139" t="str">
        <f t="shared" ref="G376:G393" si="18">IF($D$393=0,"",IF(D376="[For completion]","",D376/$D$393))</f>
        <v/>
      </c>
    </row>
    <row r="377" spans="1:7" customFormat="1" x14ac:dyDescent="0.25">
      <c r="A377" s="51" t="s">
        <v>2513</v>
      </c>
      <c r="B377" s="68" t="s">
        <v>2033</v>
      </c>
      <c r="C377" s="132" t="s">
        <v>1209</v>
      </c>
      <c r="D377" s="132" t="s">
        <v>1209</v>
      </c>
      <c r="E377" s="49"/>
      <c r="F377" s="167" t="s">
        <v>1209</v>
      </c>
      <c r="G377" s="139" t="str">
        <f t="shared" si="18"/>
        <v/>
      </c>
    </row>
    <row r="378" spans="1:7" customFormat="1" x14ac:dyDescent="0.25">
      <c r="A378" s="51" t="s">
        <v>2514</v>
      </c>
      <c r="B378" s="68" t="s">
        <v>2034</v>
      </c>
      <c r="C378" s="132" t="s">
        <v>1209</v>
      </c>
      <c r="D378" s="132" t="s">
        <v>1209</v>
      </c>
      <c r="E378" s="49"/>
      <c r="F378" s="167" t="s">
        <v>1209</v>
      </c>
      <c r="G378" s="139" t="str">
        <f t="shared" si="18"/>
        <v/>
      </c>
    </row>
    <row r="379" spans="1:7" customFormat="1" x14ac:dyDescent="0.25">
      <c r="A379" s="51" t="s">
        <v>2515</v>
      </c>
      <c r="B379" s="68" t="s">
        <v>2035</v>
      </c>
      <c r="C379" s="132" t="s">
        <v>1209</v>
      </c>
      <c r="D379" s="132" t="s">
        <v>1209</v>
      </c>
      <c r="E379" s="49"/>
      <c r="F379" s="167" t="s">
        <v>1209</v>
      </c>
      <c r="G379" s="139" t="str">
        <f t="shared" si="18"/>
        <v/>
      </c>
    </row>
    <row r="380" spans="1:7" customFormat="1" x14ac:dyDescent="0.25">
      <c r="A380" s="51" t="s">
        <v>2516</v>
      </c>
      <c r="B380" s="68" t="s">
        <v>2036</v>
      </c>
      <c r="C380" s="132" t="s">
        <v>1209</v>
      </c>
      <c r="D380" s="132" t="s">
        <v>1209</v>
      </c>
      <c r="E380" s="49"/>
      <c r="F380" s="167" t="s">
        <v>1209</v>
      </c>
      <c r="G380" s="139" t="str">
        <f t="shared" si="18"/>
        <v/>
      </c>
    </row>
    <row r="381" spans="1:7" customFormat="1" x14ac:dyDescent="0.25">
      <c r="A381" s="51" t="s">
        <v>2517</v>
      </c>
      <c r="B381" s="68" t="s">
        <v>1651</v>
      </c>
      <c r="C381" s="132" t="s">
        <v>1209</v>
      </c>
      <c r="D381" s="132" t="s">
        <v>1209</v>
      </c>
      <c r="E381" s="49"/>
      <c r="F381" s="167" t="s">
        <v>1209</v>
      </c>
      <c r="G381" s="139" t="str">
        <f t="shared" si="18"/>
        <v/>
      </c>
    </row>
    <row r="382" spans="1:7" customFormat="1" x14ac:dyDescent="0.25">
      <c r="A382" s="51" t="s">
        <v>2518</v>
      </c>
      <c r="B382" s="68" t="s">
        <v>2043</v>
      </c>
      <c r="C382" s="132" t="s">
        <v>1209</v>
      </c>
      <c r="D382" s="132" t="s">
        <v>1209</v>
      </c>
      <c r="E382" s="49"/>
      <c r="F382" s="167" t="s">
        <v>1209</v>
      </c>
      <c r="G382" s="139" t="str">
        <f t="shared" si="18"/>
        <v/>
      </c>
    </row>
    <row r="383" spans="1:7" customFormat="1" x14ac:dyDescent="0.25">
      <c r="A383" s="51" t="s">
        <v>2519</v>
      </c>
      <c r="B383" s="68" t="s">
        <v>141</v>
      </c>
      <c r="C383" s="132">
        <f>SUM(C375:C382)</f>
        <v>0</v>
      </c>
      <c r="D383" s="132">
        <f>SUM(D375:D382)</f>
        <v>0</v>
      </c>
      <c r="E383" s="49"/>
      <c r="F383" s="51"/>
      <c r="G383" s="139" t="str">
        <f t="shared" si="18"/>
        <v/>
      </c>
    </row>
    <row r="384" spans="1:7" customFormat="1" x14ac:dyDescent="0.25">
      <c r="A384" s="51" t="s">
        <v>2520</v>
      </c>
      <c r="B384" s="68" t="s">
        <v>2683</v>
      </c>
      <c r="C384" s="51"/>
      <c r="D384" s="51"/>
      <c r="E384" s="51"/>
      <c r="F384" s="167" t="s">
        <v>1209</v>
      </c>
      <c r="G384" s="139" t="str">
        <f t="shared" si="18"/>
        <v/>
      </c>
    </row>
    <row r="385" spans="1:7" customFormat="1" x14ac:dyDescent="0.25">
      <c r="A385" s="51" t="s">
        <v>2521</v>
      </c>
      <c r="B385" s="68"/>
      <c r="C385" s="132"/>
      <c r="D385" s="51"/>
      <c r="E385" s="49"/>
      <c r="F385" s="139"/>
      <c r="G385" s="139" t="str">
        <f t="shared" si="18"/>
        <v/>
      </c>
    </row>
    <row r="386" spans="1:7" customFormat="1" x14ac:dyDescent="0.25">
      <c r="A386" s="51" t="s">
        <v>2522</v>
      </c>
      <c r="B386" s="68"/>
      <c r="C386" s="132"/>
      <c r="D386" s="51"/>
      <c r="E386" s="49"/>
      <c r="F386" s="139"/>
      <c r="G386" s="139" t="str">
        <f t="shared" si="18"/>
        <v/>
      </c>
    </row>
    <row r="387" spans="1:7" customFormat="1" x14ac:dyDescent="0.25">
      <c r="A387" s="51" t="s">
        <v>2523</v>
      </c>
      <c r="B387" s="68"/>
      <c r="C387" s="132"/>
      <c r="D387" s="51"/>
      <c r="E387" s="49"/>
      <c r="F387" s="139"/>
      <c r="G387" s="139" t="str">
        <f t="shared" si="18"/>
        <v/>
      </c>
    </row>
    <row r="388" spans="1:7" customFormat="1" x14ac:dyDescent="0.25">
      <c r="A388" s="51" t="s">
        <v>2524</v>
      </c>
      <c r="B388" s="68"/>
      <c r="C388" s="132"/>
      <c r="D388" s="51"/>
      <c r="E388" s="49"/>
      <c r="F388" s="139"/>
      <c r="G388" s="139" t="str">
        <f t="shared" si="18"/>
        <v/>
      </c>
    </row>
    <row r="389" spans="1:7" customFormat="1" x14ac:dyDescent="0.25">
      <c r="A389" s="51" t="s">
        <v>2525</v>
      </c>
      <c r="B389" s="68"/>
      <c r="C389" s="132"/>
      <c r="D389" s="51"/>
      <c r="E389" s="49"/>
      <c r="F389" s="139"/>
      <c r="G389" s="139" t="str">
        <f t="shared" si="18"/>
        <v/>
      </c>
    </row>
    <row r="390" spans="1:7" customFormat="1" x14ac:dyDescent="0.25">
      <c r="A390" s="51" t="s">
        <v>2526</v>
      </c>
      <c r="B390" s="68"/>
      <c r="C390" s="132"/>
      <c r="D390" s="51"/>
      <c r="E390" s="49"/>
      <c r="F390" s="139"/>
      <c r="G390" s="139" t="str">
        <f t="shared" si="18"/>
        <v/>
      </c>
    </row>
    <row r="391" spans="1:7" customFormat="1" x14ac:dyDescent="0.25">
      <c r="A391" s="51" t="s">
        <v>2527</v>
      </c>
      <c r="B391" s="68"/>
      <c r="C391" s="132"/>
      <c r="D391" s="51"/>
      <c r="E391" s="49"/>
      <c r="F391" s="139"/>
      <c r="G391" s="139" t="str">
        <f t="shared" si="18"/>
        <v/>
      </c>
    </row>
    <row r="392" spans="1:7" customFormat="1" x14ac:dyDescent="0.25">
      <c r="A392" s="51" t="s">
        <v>2528</v>
      </c>
      <c r="B392" s="68"/>
      <c r="C392" s="132"/>
      <c r="D392" s="51"/>
      <c r="E392" s="49"/>
      <c r="F392" s="139"/>
      <c r="G392" s="139" t="str">
        <f t="shared" si="18"/>
        <v/>
      </c>
    </row>
    <row r="393" spans="1:7" customFormat="1" x14ac:dyDescent="0.25">
      <c r="A393" s="51" t="s">
        <v>2529</v>
      </c>
      <c r="B393" s="68"/>
      <c r="C393" s="132"/>
      <c r="D393" s="51"/>
      <c r="E393" s="49"/>
      <c r="F393" s="139"/>
      <c r="G393" s="139" t="str">
        <f t="shared" si="18"/>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1206</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1206</v>
      </c>
      <c r="D428" s="133" t="s">
        <v>1206</v>
      </c>
      <c r="E428" s="65"/>
      <c r="F428" s="139" t="str">
        <f t="shared" ref="F428:F451" si="19">IF($C$452=0,"",IF(C428="[for completion]","",C428/$C$452))</f>
        <v/>
      </c>
      <c r="G428" s="139" t="str">
        <f t="shared" ref="G428:G451" si="20">IF($D$452=0,"",IF(D428="[for completion]","",D428/$D$452))</f>
        <v/>
      </c>
    </row>
    <row r="429" spans="1:7" x14ac:dyDescent="0.25">
      <c r="A429" s="51" t="s">
        <v>2067</v>
      </c>
      <c r="B429" s="68" t="s">
        <v>575</v>
      </c>
      <c r="C429" s="132" t="s">
        <v>1206</v>
      </c>
      <c r="D429" s="133" t="s">
        <v>1206</v>
      </c>
      <c r="E429" s="65"/>
      <c r="F429" s="139" t="str">
        <f t="shared" si="19"/>
        <v/>
      </c>
      <c r="G429" s="139" t="str">
        <f t="shared" si="20"/>
        <v/>
      </c>
    </row>
    <row r="430" spans="1:7" x14ac:dyDescent="0.25">
      <c r="A430" s="51" t="s">
        <v>2068</v>
      </c>
      <c r="B430" s="68" t="s">
        <v>575</v>
      </c>
      <c r="C430" s="132" t="s">
        <v>1206</v>
      </c>
      <c r="D430" s="133" t="s">
        <v>1206</v>
      </c>
      <c r="E430" s="65"/>
      <c r="F430" s="139" t="str">
        <f t="shared" si="19"/>
        <v/>
      </c>
      <c r="G430" s="139" t="str">
        <f t="shared" si="20"/>
        <v/>
      </c>
    </row>
    <row r="431" spans="1:7" x14ac:dyDescent="0.25">
      <c r="A431" s="51" t="s">
        <v>2069</v>
      </c>
      <c r="B431" s="68" t="s">
        <v>575</v>
      </c>
      <c r="C431" s="132" t="s">
        <v>1206</v>
      </c>
      <c r="D431" s="133" t="s">
        <v>1206</v>
      </c>
      <c r="E431" s="65"/>
      <c r="F431" s="139" t="str">
        <f t="shared" si="19"/>
        <v/>
      </c>
      <c r="G431" s="139" t="str">
        <f t="shared" si="20"/>
        <v/>
      </c>
    </row>
    <row r="432" spans="1:7" x14ac:dyDescent="0.25">
      <c r="A432" s="51" t="s">
        <v>2070</v>
      </c>
      <c r="B432" s="68" t="s">
        <v>575</v>
      </c>
      <c r="C432" s="132" t="s">
        <v>1206</v>
      </c>
      <c r="D432" s="133" t="s">
        <v>1206</v>
      </c>
      <c r="E432" s="65"/>
      <c r="F432" s="139" t="str">
        <f t="shared" si="19"/>
        <v/>
      </c>
      <c r="G432" s="139" t="str">
        <f t="shared" si="20"/>
        <v/>
      </c>
    </row>
    <row r="433" spans="1:7" x14ac:dyDescent="0.25">
      <c r="A433" s="51" t="s">
        <v>2071</v>
      </c>
      <c r="B433" s="68" t="s">
        <v>575</v>
      </c>
      <c r="C433" s="132" t="s">
        <v>1206</v>
      </c>
      <c r="D433" s="133" t="s">
        <v>1206</v>
      </c>
      <c r="E433" s="65"/>
      <c r="F433" s="139" t="str">
        <f t="shared" si="19"/>
        <v/>
      </c>
      <c r="G433" s="139" t="str">
        <f t="shared" si="20"/>
        <v/>
      </c>
    </row>
    <row r="434" spans="1:7" x14ac:dyDescent="0.25">
      <c r="A434" s="51" t="s">
        <v>2072</v>
      </c>
      <c r="B434" s="68" t="s">
        <v>575</v>
      </c>
      <c r="C434" s="132" t="s">
        <v>1206</v>
      </c>
      <c r="D434" s="133" t="s">
        <v>1206</v>
      </c>
      <c r="E434" s="65"/>
      <c r="F434" s="139" t="str">
        <f t="shared" si="19"/>
        <v/>
      </c>
      <c r="G434" s="139" t="str">
        <f t="shared" si="20"/>
        <v/>
      </c>
    </row>
    <row r="435" spans="1:7" x14ac:dyDescent="0.25">
      <c r="A435" s="51" t="s">
        <v>2073</v>
      </c>
      <c r="B435" s="68" t="s">
        <v>575</v>
      </c>
      <c r="C435" s="132" t="s">
        <v>1206</v>
      </c>
      <c r="D435" s="133" t="s">
        <v>1206</v>
      </c>
      <c r="E435" s="65"/>
      <c r="F435" s="139" t="str">
        <f t="shared" si="19"/>
        <v/>
      </c>
      <c r="G435" s="139" t="str">
        <f t="shared" si="20"/>
        <v/>
      </c>
    </row>
    <row r="436" spans="1:7" x14ac:dyDescent="0.25">
      <c r="A436" s="51" t="s">
        <v>2074</v>
      </c>
      <c r="B436" s="68" t="s">
        <v>575</v>
      </c>
      <c r="C436" s="132" t="s">
        <v>1206</v>
      </c>
      <c r="D436" s="133" t="s">
        <v>1206</v>
      </c>
      <c r="E436" s="65"/>
      <c r="F436" s="139" t="str">
        <f t="shared" si="19"/>
        <v/>
      </c>
      <c r="G436" s="139" t="str">
        <f t="shared" si="20"/>
        <v/>
      </c>
    </row>
    <row r="437" spans="1:7" x14ac:dyDescent="0.25">
      <c r="A437" s="51" t="s">
        <v>2323</v>
      </c>
      <c r="B437" s="68" t="s">
        <v>575</v>
      </c>
      <c r="C437" s="132" t="s">
        <v>1206</v>
      </c>
      <c r="D437" s="133" t="s">
        <v>1206</v>
      </c>
      <c r="E437" s="68"/>
      <c r="F437" s="139" t="str">
        <f t="shared" si="19"/>
        <v/>
      </c>
      <c r="G437" s="139" t="str">
        <f t="shared" si="20"/>
        <v/>
      </c>
    </row>
    <row r="438" spans="1:7" x14ac:dyDescent="0.25">
      <c r="A438" s="51" t="s">
        <v>2324</v>
      </c>
      <c r="B438" s="68" t="s">
        <v>575</v>
      </c>
      <c r="C438" s="132" t="s">
        <v>1206</v>
      </c>
      <c r="D438" s="133" t="s">
        <v>1206</v>
      </c>
      <c r="E438" s="68"/>
      <c r="F438" s="139" t="str">
        <f t="shared" si="19"/>
        <v/>
      </c>
      <c r="G438" s="139" t="str">
        <f t="shared" si="20"/>
        <v/>
      </c>
    </row>
    <row r="439" spans="1:7" x14ac:dyDescent="0.25">
      <c r="A439" s="51" t="s">
        <v>2325</v>
      </c>
      <c r="B439" s="68" t="s">
        <v>575</v>
      </c>
      <c r="C439" s="132" t="s">
        <v>1206</v>
      </c>
      <c r="D439" s="133" t="s">
        <v>1206</v>
      </c>
      <c r="E439" s="68"/>
      <c r="F439" s="139" t="str">
        <f t="shared" si="19"/>
        <v/>
      </c>
      <c r="G439" s="139" t="str">
        <f t="shared" si="20"/>
        <v/>
      </c>
    </row>
    <row r="440" spans="1:7" x14ac:dyDescent="0.25">
      <c r="A440" s="51" t="s">
        <v>2326</v>
      </c>
      <c r="B440" s="68" t="s">
        <v>575</v>
      </c>
      <c r="C440" s="132" t="s">
        <v>1206</v>
      </c>
      <c r="D440" s="133" t="s">
        <v>1206</v>
      </c>
      <c r="E440" s="68"/>
      <c r="F440" s="139" t="str">
        <f t="shared" si="19"/>
        <v/>
      </c>
      <c r="G440" s="139" t="str">
        <f t="shared" si="20"/>
        <v/>
      </c>
    </row>
    <row r="441" spans="1:7" x14ac:dyDescent="0.25">
      <c r="A441" s="51" t="s">
        <v>2327</v>
      </c>
      <c r="B441" s="68" t="s">
        <v>575</v>
      </c>
      <c r="C441" s="132" t="s">
        <v>1206</v>
      </c>
      <c r="D441" s="133" t="s">
        <v>1206</v>
      </c>
      <c r="E441" s="68"/>
      <c r="F441" s="139" t="str">
        <f t="shared" si="19"/>
        <v/>
      </c>
      <c r="G441" s="139" t="str">
        <f t="shared" si="20"/>
        <v/>
      </c>
    </row>
    <row r="442" spans="1:7" x14ac:dyDescent="0.25">
      <c r="A442" s="51" t="s">
        <v>2328</v>
      </c>
      <c r="B442" s="68" t="s">
        <v>575</v>
      </c>
      <c r="C442" s="132" t="s">
        <v>1206</v>
      </c>
      <c r="D442" s="133" t="s">
        <v>1206</v>
      </c>
      <c r="E442" s="68"/>
      <c r="F442" s="139" t="str">
        <f t="shared" si="19"/>
        <v/>
      </c>
      <c r="G442" s="139" t="str">
        <f t="shared" si="20"/>
        <v/>
      </c>
    </row>
    <row r="443" spans="1:7" x14ac:dyDescent="0.25">
      <c r="A443" s="51" t="s">
        <v>2329</v>
      </c>
      <c r="B443" s="68" t="s">
        <v>575</v>
      </c>
      <c r="C443" s="132" t="s">
        <v>1206</v>
      </c>
      <c r="D443" s="133" t="s">
        <v>1206</v>
      </c>
      <c r="F443" s="139" t="str">
        <f t="shared" si="19"/>
        <v/>
      </c>
      <c r="G443" s="139" t="str">
        <f t="shared" si="20"/>
        <v/>
      </c>
    </row>
    <row r="444" spans="1:7" x14ac:dyDescent="0.25">
      <c r="A444" s="51" t="s">
        <v>2330</v>
      </c>
      <c r="B444" s="68" t="s">
        <v>575</v>
      </c>
      <c r="C444" s="132" t="s">
        <v>1206</v>
      </c>
      <c r="D444" s="133" t="s">
        <v>1206</v>
      </c>
      <c r="E444" s="121"/>
      <c r="F444" s="139" t="str">
        <f t="shared" si="19"/>
        <v/>
      </c>
      <c r="G444" s="139" t="str">
        <f t="shared" si="20"/>
        <v/>
      </c>
    </row>
    <row r="445" spans="1:7" x14ac:dyDescent="0.25">
      <c r="A445" s="51" t="s">
        <v>2331</v>
      </c>
      <c r="B445" s="68" t="s">
        <v>575</v>
      </c>
      <c r="C445" s="132" t="s">
        <v>1206</v>
      </c>
      <c r="D445" s="133" t="s">
        <v>1206</v>
      </c>
      <c r="E445" s="121"/>
      <c r="F445" s="139" t="str">
        <f t="shared" si="19"/>
        <v/>
      </c>
      <c r="G445" s="139" t="str">
        <f t="shared" si="20"/>
        <v/>
      </c>
    </row>
    <row r="446" spans="1:7" x14ac:dyDescent="0.25">
      <c r="A446" s="51" t="s">
        <v>2332</v>
      </c>
      <c r="B446" s="68" t="s">
        <v>575</v>
      </c>
      <c r="C446" s="132" t="s">
        <v>1206</v>
      </c>
      <c r="D446" s="133" t="s">
        <v>1206</v>
      </c>
      <c r="E446" s="121"/>
      <c r="F446" s="139" t="str">
        <f t="shared" si="19"/>
        <v/>
      </c>
      <c r="G446" s="139" t="str">
        <f t="shared" si="20"/>
        <v/>
      </c>
    </row>
    <row r="447" spans="1:7" x14ac:dyDescent="0.25">
      <c r="A447" s="51" t="s">
        <v>2333</v>
      </c>
      <c r="B447" s="68" t="s">
        <v>575</v>
      </c>
      <c r="C447" s="132" t="s">
        <v>1206</v>
      </c>
      <c r="D447" s="133" t="s">
        <v>1206</v>
      </c>
      <c r="E447" s="121"/>
      <c r="F447" s="139" t="str">
        <f t="shared" si="19"/>
        <v/>
      </c>
      <c r="G447" s="139" t="str">
        <f t="shared" si="20"/>
        <v/>
      </c>
    </row>
    <row r="448" spans="1:7" x14ac:dyDescent="0.25">
      <c r="A448" s="51" t="s">
        <v>2334</v>
      </c>
      <c r="B448" s="68" t="s">
        <v>575</v>
      </c>
      <c r="C448" s="132" t="s">
        <v>1206</v>
      </c>
      <c r="D448" s="133" t="s">
        <v>1206</v>
      </c>
      <c r="E448" s="121"/>
      <c r="F448" s="139" t="str">
        <f t="shared" si="19"/>
        <v/>
      </c>
      <c r="G448" s="139" t="str">
        <f t="shared" si="20"/>
        <v/>
      </c>
    </row>
    <row r="449" spans="1:7" x14ac:dyDescent="0.25">
      <c r="A449" s="51" t="s">
        <v>2335</v>
      </c>
      <c r="B449" s="68" t="s">
        <v>575</v>
      </c>
      <c r="C449" s="132" t="s">
        <v>1206</v>
      </c>
      <c r="D449" s="133" t="s">
        <v>1206</v>
      </c>
      <c r="E449" s="121"/>
      <c r="F449" s="139" t="str">
        <f t="shared" si="19"/>
        <v/>
      </c>
      <c r="G449" s="139" t="str">
        <f t="shared" si="20"/>
        <v/>
      </c>
    </row>
    <row r="450" spans="1:7" x14ac:dyDescent="0.25">
      <c r="A450" s="51" t="s">
        <v>2336</v>
      </c>
      <c r="B450" s="68" t="s">
        <v>575</v>
      </c>
      <c r="C450" s="132" t="s">
        <v>1206</v>
      </c>
      <c r="D450" s="133" t="s">
        <v>1206</v>
      </c>
      <c r="E450" s="121"/>
      <c r="F450" s="139" t="str">
        <f t="shared" si="19"/>
        <v/>
      </c>
      <c r="G450" s="139" t="str">
        <f t="shared" si="20"/>
        <v/>
      </c>
    </row>
    <row r="451" spans="1:7" x14ac:dyDescent="0.25">
      <c r="A451" s="51" t="s">
        <v>2337</v>
      </c>
      <c r="B451" s="68" t="s">
        <v>575</v>
      </c>
      <c r="C451" s="132" t="s">
        <v>1206</v>
      </c>
      <c r="D451" s="133" t="s">
        <v>1206</v>
      </c>
      <c r="E451" s="121"/>
      <c r="F451" s="139" t="str">
        <f t="shared" si="19"/>
        <v/>
      </c>
      <c r="G451" s="139" t="str">
        <f t="shared" si="20"/>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1206</v>
      </c>
      <c r="G454" s="51"/>
    </row>
    <row r="455" spans="1:7" x14ac:dyDescent="0.25">
      <c r="G455" s="51"/>
    </row>
    <row r="456" spans="1:7" x14ac:dyDescent="0.25">
      <c r="B456" s="68" t="s">
        <v>686</v>
      </c>
      <c r="G456" s="51"/>
    </row>
    <row r="457" spans="1:7" x14ac:dyDescent="0.25">
      <c r="A457" s="51" t="s">
        <v>2076</v>
      </c>
      <c r="B457" s="51" t="s">
        <v>688</v>
      </c>
      <c r="C457" s="132" t="s">
        <v>1206</v>
      </c>
      <c r="D457" s="133" t="s">
        <v>1206</v>
      </c>
      <c r="F457" s="139" t="str">
        <f>IF($C$465=0,"",IF(C457="[for completion]","",C457/$C$465))</f>
        <v/>
      </c>
      <c r="G457" s="139" t="str">
        <f>IF($D$465=0,"",IF(D457="[for completion]","",D457/$D$465))</f>
        <v/>
      </c>
    </row>
    <row r="458" spans="1:7" x14ac:dyDescent="0.25">
      <c r="A458" s="51" t="s">
        <v>2077</v>
      </c>
      <c r="B458" s="51" t="s">
        <v>690</v>
      </c>
      <c r="C458" s="132" t="s">
        <v>1206</v>
      </c>
      <c r="D458" s="133" t="s">
        <v>1206</v>
      </c>
      <c r="F458" s="139" t="str">
        <f t="shared" ref="F458:F471" si="21">IF($C$465=0,"",IF(C458="[for completion]","",C458/$C$465))</f>
        <v/>
      </c>
      <c r="G458" s="139" t="str">
        <f t="shared" ref="G458:G471" si="22">IF($D$465=0,"",IF(D458="[for completion]","",D458/$D$465))</f>
        <v/>
      </c>
    </row>
    <row r="459" spans="1:7" x14ac:dyDescent="0.25">
      <c r="A459" s="51" t="s">
        <v>2078</v>
      </c>
      <c r="B459" s="51" t="s">
        <v>692</v>
      </c>
      <c r="C459" s="132" t="s">
        <v>1206</v>
      </c>
      <c r="D459" s="133" t="s">
        <v>1206</v>
      </c>
      <c r="F459" s="139" t="str">
        <f t="shared" si="21"/>
        <v/>
      </c>
      <c r="G459" s="139" t="str">
        <f t="shared" si="22"/>
        <v/>
      </c>
    </row>
    <row r="460" spans="1:7" x14ac:dyDescent="0.25">
      <c r="A460" s="51" t="s">
        <v>2079</v>
      </c>
      <c r="B460" s="51" t="s">
        <v>694</v>
      </c>
      <c r="C460" s="132" t="s">
        <v>1206</v>
      </c>
      <c r="D460" s="133" t="s">
        <v>1206</v>
      </c>
      <c r="F460" s="139" t="str">
        <f t="shared" si="21"/>
        <v/>
      </c>
      <c r="G460" s="139" t="str">
        <f t="shared" si="22"/>
        <v/>
      </c>
    </row>
    <row r="461" spans="1:7" x14ac:dyDescent="0.25">
      <c r="A461" s="51" t="s">
        <v>2080</v>
      </c>
      <c r="B461" s="51" t="s">
        <v>696</v>
      </c>
      <c r="C461" s="132" t="s">
        <v>1206</v>
      </c>
      <c r="D461" s="133" t="s">
        <v>1206</v>
      </c>
      <c r="F461" s="139" t="str">
        <f t="shared" si="21"/>
        <v/>
      </c>
      <c r="G461" s="139" t="str">
        <f t="shared" si="22"/>
        <v/>
      </c>
    </row>
    <row r="462" spans="1:7" x14ac:dyDescent="0.25">
      <c r="A462" s="51" t="s">
        <v>2081</v>
      </c>
      <c r="B462" s="51" t="s">
        <v>698</v>
      </c>
      <c r="C462" s="132" t="s">
        <v>1206</v>
      </c>
      <c r="D462" s="133" t="s">
        <v>1206</v>
      </c>
      <c r="F462" s="139" t="str">
        <f t="shared" si="21"/>
        <v/>
      </c>
      <c r="G462" s="139" t="str">
        <f t="shared" si="22"/>
        <v/>
      </c>
    </row>
    <row r="463" spans="1:7" x14ac:dyDescent="0.25">
      <c r="A463" s="51" t="s">
        <v>2082</v>
      </c>
      <c r="B463" s="51" t="s">
        <v>700</v>
      </c>
      <c r="C463" s="132" t="s">
        <v>1206</v>
      </c>
      <c r="D463" s="133" t="s">
        <v>1206</v>
      </c>
      <c r="F463" s="139" t="str">
        <f t="shared" si="21"/>
        <v/>
      </c>
      <c r="G463" s="139" t="str">
        <f t="shared" si="22"/>
        <v/>
      </c>
    </row>
    <row r="464" spans="1:7" x14ac:dyDescent="0.25">
      <c r="A464" s="51" t="s">
        <v>2083</v>
      </c>
      <c r="B464" s="51" t="s">
        <v>702</v>
      </c>
      <c r="C464" s="132" t="s">
        <v>1206</v>
      </c>
      <c r="D464" s="133" t="s">
        <v>1206</v>
      </c>
      <c r="F464" s="139" t="str">
        <f t="shared" si="21"/>
        <v/>
      </c>
      <c r="G464" s="139" t="str">
        <f t="shared" si="22"/>
        <v/>
      </c>
    </row>
    <row r="465" spans="1:7" x14ac:dyDescent="0.25">
      <c r="A465" s="51" t="s">
        <v>2084</v>
      </c>
      <c r="B465" s="78" t="s">
        <v>141</v>
      </c>
      <c r="C465" s="132">
        <f>SUM(C457:C464)</f>
        <v>0</v>
      </c>
      <c r="D465" s="133">
        <f>SUM(D457:D464)</f>
        <v>0</v>
      </c>
      <c r="F465" s="127">
        <f>SUM(F457:F464)</f>
        <v>0</v>
      </c>
      <c r="G465" s="127">
        <f>SUM(G457:G464)</f>
        <v>0</v>
      </c>
    </row>
    <row r="466" spans="1:7" outlineLevel="1" x14ac:dyDescent="0.25">
      <c r="A466" s="51" t="s">
        <v>2085</v>
      </c>
      <c r="B466" s="80" t="s">
        <v>705</v>
      </c>
      <c r="C466" s="132"/>
      <c r="D466" s="133"/>
      <c r="F466" s="139" t="str">
        <f t="shared" si="21"/>
        <v/>
      </c>
      <c r="G466" s="139" t="str">
        <f t="shared" si="22"/>
        <v/>
      </c>
    </row>
    <row r="467" spans="1:7" outlineLevel="1" x14ac:dyDescent="0.25">
      <c r="A467" s="51" t="s">
        <v>2086</v>
      </c>
      <c r="B467" s="80" t="s">
        <v>707</v>
      </c>
      <c r="C467" s="132"/>
      <c r="D467" s="133"/>
      <c r="F467" s="139" t="str">
        <f t="shared" si="21"/>
        <v/>
      </c>
      <c r="G467" s="139" t="str">
        <f t="shared" si="22"/>
        <v/>
      </c>
    </row>
    <row r="468" spans="1:7" outlineLevel="1" x14ac:dyDescent="0.25">
      <c r="A468" s="51" t="s">
        <v>2087</v>
      </c>
      <c r="B468" s="80" t="s">
        <v>709</v>
      </c>
      <c r="C468" s="132"/>
      <c r="D468" s="133"/>
      <c r="F468" s="139" t="str">
        <f t="shared" si="21"/>
        <v/>
      </c>
      <c r="G468" s="139" t="str">
        <f t="shared" si="22"/>
        <v/>
      </c>
    </row>
    <row r="469" spans="1:7" outlineLevel="1" x14ac:dyDescent="0.25">
      <c r="A469" s="51" t="s">
        <v>2088</v>
      </c>
      <c r="B469" s="80" t="s">
        <v>711</v>
      </c>
      <c r="C469" s="132"/>
      <c r="D469" s="133"/>
      <c r="F469" s="139" t="str">
        <f t="shared" si="21"/>
        <v/>
      </c>
      <c r="G469" s="139" t="str">
        <f t="shared" si="22"/>
        <v/>
      </c>
    </row>
    <row r="470" spans="1:7" outlineLevel="1" x14ac:dyDescent="0.25">
      <c r="A470" s="51" t="s">
        <v>2089</v>
      </c>
      <c r="B470" s="80" t="s">
        <v>713</v>
      </c>
      <c r="C470" s="132"/>
      <c r="D470" s="133"/>
      <c r="F470" s="139" t="str">
        <f t="shared" si="21"/>
        <v/>
      </c>
      <c r="G470" s="139" t="str">
        <f t="shared" si="22"/>
        <v/>
      </c>
    </row>
    <row r="471" spans="1:7" outlineLevel="1" x14ac:dyDescent="0.25">
      <c r="A471" s="51" t="s">
        <v>2090</v>
      </c>
      <c r="B471" s="80" t="s">
        <v>715</v>
      </c>
      <c r="C471" s="132"/>
      <c r="D471" s="133"/>
      <c r="F471" s="139" t="str">
        <f t="shared" si="21"/>
        <v/>
      </c>
      <c r="G471" s="139" t="str">
        <f t="shared" si="22"/>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t="s">
        <v>1203</v>
      </c>
      <c r="G476" s="51"/>
    </row>
    <row r="477" spans="1:7" x14ac:dyDescent="0.25">
      <c r="G477" s="51"/>
    </row>
    <row r="478" spans="1:7" x14ac:dyDescent="0.25">
      <c r="B478" s="68" t="s">
        <v>686</v>
      </c>
      <c r="G478" s="51"/>
    </row>
    <row r="479" spans="1:7" x14ac:dyDescent="0.2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2187</v>
      </c>
      <c r="B480" s="51" t="s">
        <v>690</v>
      </c>
      <c r="C480" s="132" t="s">
        <v>1203</v>
      </c>
      <c r="D480" s="133" t="s">
        <v>1203</v>
      </c>
      <c r="F480" s="139" t="str">
        <f t="shared" ref="F480:F486" si="23">IF($C$487=0,"",IF(C480="[Mark as ND1 if not relevant]","",C480/$C$487))</f>
        <v/>
      </c>
      <c r="G480" s="139" t="str">
        <f t="shared" ref="G480:G486" si="24">IF($D$487=0,"",IF(D480="[Mark as ND1 if not relevant]","",D480/$D$487))</f>
        <v/>
      </c>
    </row>
    <row r="481" spans="1:7" x14ac:dyDescent="0.25">
      <c r="A481" s="51" t="s">
        <v>2188</v>
      </c>
      <c r="B481" s="51" t="s">
        <v>692</v>
      </c>
      <c r="C481" s="132" t="s">
        <v>1203</v>
      </c>
      <c r="D481" s="133" t="s">
        <v>1203</v>
      </c>
      <c r="F481" s="139" t="str">
        <f t="shared" si="23"/>
        <v/>
      </c>
      <c r="G481" s="139" t="str">
        <f t="shared" si="24"/>
        <v/>
      </c>
    </row>
    <row r="482" spans="1:7" x14ac:dyDescent="0.25">
      <c r="A482" s="51" t="s">
        <v>2189</v>
      </c>
      <c r="B482" s="51" t="s">
        <v>694</v>
      </c>
      <c r="C482" s="132" t="s">
        <v>1203</v>
      </c>
      <c r="D482" s="133" t="s">
        <v>1203</v>
      </c>
      <c r="F482" s="139" t="str">
        <f t="shared" si="23"/>
        <v/>
      </c>
      <c r="G482" s="139" t="str">
        <f t="shared" si="24"/>
        <v/>
      </c>
    </row>
    <row r="483" spans="1:7" x14ac:dyDescent="0.25">
      <c r="A483" s="51" t="s">
        <v>2190</v>
      </c>
      <c r="B483" s="51" t="s">
        <v>696</v>
      </c>
      <c r="C483" s="132" t="s">
        <v>1203</v>
      </c>
      <c r="D483" s="133" t="s">
        <v>1203</v>
      </c>
      <c r="F483" s="139" t="str">
        <f t="shared" si="23"/>
        <v/>
      </c>
      <c r="G483" s="139" t="str">
        <f t="shared" si="24"/>
        <v/>
      </c>
    </row>
    <row r="484" spans="1:7" x14ac:dyDescent="0.25">
      <c r="A484" s="51" t="s">
        <v>2191</v>
      </c>
      <c r="B484" s="51" t="s">
        <v>698</v>
      </c>
      <c r="C484" s="132" t="s">
        <v>1203</v>
      </c>
      <c r="D484" s="133" t="s">
        <v>1203</v>
      </c>
      <c r="F484" s="139" t="str">
        <f t="shared" si="23"/>
        <v/>
      </c>
      <c r="G484" s="139" t="str">
        <f t="shared" si="24"/>
        <v/>
      </c>
    </row>
    <row r="485" spans="1:7" x14ac:dyDescent="0.25">
      <c r="A485" s="51" t="s">
        <v>2192</v>
      </c>
      <c r="B485" s="51" t="s">
        <v>700</v>
      </c>
      <c r="C485" s="132" t="s">
        <v>1203</v>
      </c>
      <c r="D485" s="133" t="s">
        <v>1203</v>
      </c>
      <c r="F485" s="139" t="str">
        <f t="shared" si="23"/>
        <v/>
      </c>
      <c r="G485" s="139" t="str">
        <f t="shared" si="24"/>
        <v/>
      </c>
    </row>
    <row r="486" spans="1:7" x14ac:dyDescent="0.25">
      <c r="A486" s="51" t="s">
        <v>2193</v>
      </c>
      <c r="B486" s="51" t="s">
        <v>702</v>
      </c>
      <c r="C486" s="132" t="s">
        <v>1203</v>
      </c>
      <c r="D486" s="133" t="s">
        <v>1203</v>
      </c>
      <c r="F486" s="139" t="str">
        <f t="shared" si="23"/>
        <v/>
      </c>
      <c r="G486" s="139" t="str">
        <f t="shared" si="24"/>
        <v/>
      </c>
    </row>
    <row r="487" spans="1:7" x14ac:dyDescent="0.25">
      <c r="A487" s="51" t="s">
        <v>2194</v>
      </c>
      <c r="B487" s="78" t="s">
        <v>141</v>
      </c>
      <c r="C487" s="132">
        <f>SUM(C479:C486)</f>
        <v>0</v>
      </c>
      <c r="D487" s="133">
        <f>SUM(D479:D486)</f>
        <v>0</v>
      </c>
      <c r="F487" s="127">
        <f>SUM(F479:F486)</f>
        <v>0</v>
      </c>
      <c r="G487" s="127">
        <f>SUM(G479:G486)</f>
        <v>0</v>
      </c>
    </row>
    <row r="488" spans="1:7" outlineLevel="1" x14ac:dyDescent="0.25">
      <c r="A488" s="51" t="s">
        <v>2195</v>
      </c>
      <c r="B488" s="80" t="s">
        <v>705</v>
      </c>
      <c r="C488" s="132"/>
      <c r="D488" s="133"/>
      <c r="F488" s="139" t="str">
        <f t="shared" ref="F488:F493" si="25">IF($C$487=0,"",IF(C488="[for completion]","",C488/$C$487))</f>
        <v/>
      </c>
      <c r="G488" s="139" t="str">
        <f t="shared" ref="G488:G493" si="26">IF($D$487=0,"",IF(D488="[for completion]","",D488/$D$487))</f>
        <v/>
      </c>
    </row>
    <row r="489" spans="1:7" outlineLevel="1" x14ac:dyDescent="0.25">
      <c r="A489" s="51" t="s">
        <v>2196</v>
      </c>
      <c r="B489" s="80" t="s">
        <v>707</v>
      </c>
      <c r="C489" s="132"/>
      <c r="D489" s="133"/>
      <c r="F489" s="139" t="str">
        <f t="shared" si="25"/>
        <v/>
      </c>
      <c r="G489" s="139" t="str">
        <f t="shared" si="26"/>
        <v/>
      </c>
    </row>
    <row r="490" spans="1:7" outlineLevel="1" x14ac:dyDescent="0.25">
      <c r="A490" s="51" t="s">
        <v>2197</v>
      </c>
      <c r="B490" s="80" t="s">
        <v>709</v>
      </c>
      <c r="C490" s="132"/>
      <c r="D490" s="133"/>
      <c r="F490" s="139" t="str">
        <f t="shared" si="25"/>
        <v/>
      </c>
      <c r="G490" s="139" t="str">
        <f t="shared" si="26"/>
        <v/>
      </c>
    </row>
    <row r="491" spans="1:7" outlineLevel="1" x14ac:dyDescent="0.25">
      <c r="A491" s="51" t="s">
        <v>2198</v>
      </c>
      <c r="B491" s="80" t="s">
        <v>711</v>
      </c>
      <c r="C491" s="132"/>
      <c r="D491" s="133"/>
      <c r="F491" s="139" t="str">
        <f t="shared" si="25"/>
        <v/>
      </c>
      <c r="G491" s="139" t="str">
        <f t="shared" si="26"/>
        <v/>
      </c>
    </row>
    <row r="492" spans="1:7" outlineLevel="1" x14ac:dyDescent="0.25">
      <c r="A492" s="51" t="s">
        <v>2199</v>
      </c>
      <c r="B492" s="80" t="s">
        <v>713</v>
      </c>
      <c r="C492" s="132"/>
      <c r="D492" s="133"/>
      <c r="F492" s="139" t="str">
        <f t="shared" si="25"/>
        <v/>
      </c>
      <c r="G492" s="139" t="str">
        <f t="shared" si="26"/>
        <v/>
      </c>
    </row>
    <row r="493" spans="1:7" outlineLevel="1" x14ac:dyDescent="0.25">
      <c r="A493" s="51" t="s">
        <v>2200</v>
      </c>
      <c r="B493" s="80" t="s">
        <v>715</v>
      </c>
      <c r="C493" s="132"/>
      <c r="D493" s="133"/>
      <c r="F493" s="139" t="str">
        <f t="shared" si="25"/>
        <v/>
      </c>
      <c r="G493" s="139" t="str">
        <f t="shared" si="26"/>
        <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t="s">
        <v>1206</v>
      </c>
      <c r="G498" s="51"/>
    </row>
    <row r="499" spans="1:7" x14ac:dyDescent="0.25">
      <c r="A499" s="51" t="s">
        <v>2467</v>
      </c>
      <c r="B499" s="68" t="s">
        <v>773</v>
      </c>
      <c r="C499" s="127" t="s">
        <v>1206</v>
      </c>
      <c r="G499" s="51"/>
    </row>
    <row r="500" spans="1:7" x14ac:dyDescent="0.25">
      <c r="A500" s="51" t="s">
        <v>2468</v>
      </c>
      <c r="B500" s="68" t="s">
        <v>774</v>
      </c>
      <c r="C500" s="127" t="s">
        <v>1206</v>
      </c>
      <c r="G500" s="51"/>
    </row>
    <row r="501" spans="1:7" x14ac:dyDescent="0.25">
      <c r="A501" s="51" t="s">
        <v>2469</v>
      </c>
      <c r="B501" s="68" t="s">
        <v>775</v>
      </c>
      <c r="C501" s="127" t="s">
        <v>1206</v>
      </c>
      <c r="G501" s="51"/>
    </row>
    <row r="502" spans="1:7" x14ac:dyDescent="0.25">
      <c r="A502" s="51" t="s">
        <v>2470</v>
      </c>
      <c r="B502" s="68" t="s">
        <v>776</v>
      </c>
      <c r="C502" s="127" t="s">
        <v>1206</v>
      </c>
      <c r="G502" s="51"/>
    </row>
    <row r="503" spans="1:7" x14ac:dyDescent="0.25">
      <c r="A503" s="51" t="s">
        <v>2471</v>
      </c>
      <c r="B503" s="68" t="s">
        <v>777</v>
      </c>
      <c r="C503" s="127" t="s">
        <v>1206</v>
      </c>
      <c r="G503" s="51"/>
    </row>
    <row r="504" spans="1:7" x14ac:dyDescent="0.25">
      <c r="A504" s="51" t="s">
        <v>2472</v>
      </c>
      <c r="B504" s="68" t="s">
        <v>778</v>
      </c>
      <c r="C504" s="127" t="s">
        <v>1206</v>
      </c>
      <c r="G504" s="51"/>
    </row>
    <row r="505" spans="1:7" x14ac:dyDescent="0.25">
      <c r="A505" s="51" t="s">
        <v>2473</v>
      </c>
      <c r="B505" s="68" t="s">
        <v>2218</v>
      </c>
      <c r="C505" s="127" t="s">
        <v>1206</v>
      </c>
      <c r="G505" s="51"/>
    </row>
    <row r="506" spans="1:7" x14ac:dyDescent="0.25">
      <c r="A506" s="51" t="s">
        <v>2474</v>
      </c>
      <c r="B506" s="68" t="s">
        <v>2219</v>
      </c>
      <c r="C506" s="127" t="s">
        <v>1206</v>
      </c>
      <c r="G506" s="51"/>
    </row>
    <row r="507" spans="1:7" x14ac:dyDescent="0.25">
      <c r="A507" s="51" t="s">
        <v>2475</v>
      </c>
      <c r="B507" s="68" t="s">
        <v>2220</v>
      </c>
      <c r="C507" s="127" t="s">
        <v>1206</v>
      </c>
      <c r="G507" s="51"/>
    </row>
    <row r="508" spans="1:7" x14ac:dyDescent="0.25">
      <c r="A508" s="51" t="s">
        <v>2476</v>
      </c>
      <c r="B508" s="68" t="s">
        <v>779</v>
      </c>
      <c r="C508" s="127" t="s">
        <v>1206</v>
      </c>
      <c r="G508" s="51"/>
    </row>
    <row r="509" spans="1:7" x14ac:dyDescent="0.25">
      <c r="A509" s="51" t="s">
        <v>2477</v>
      </c>
      <c r="B509" s="68" t="s">
        <v>3010</v>
      </c>
      <c r="C509" s="127" t="s">
        <v>1206</v>
      </c>
      <c r="G509" s="51"/>
    </row>
    <row r="510" spans="1:7" x14ac:dyDescent="0.25">
      <c r="A510" s="51" t="s">
        <v>2478</v>
      </c>
      <c r="B510" s="68" t="s">
        <v>139</v>
      </c>
      <c r="C510" s="127" t="s">
        <v>1206</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25">
      <c r="A527" s="51" t="s">
        <v>2560</v>
      </c>
      <c r="B527" s="68" t="s">
        <v>575</v>
      </c>
      <c r="C527" s="132" t="s">
        <v>1206</v>
      </c>
      <c r="D527" s="133" t="s">
        <v>1206</v>
      </c>
      <c r="E527" s="57"/>
      <c r="F527" s="139" t="str">
        <f t="shared" ref="F527:F543" si="27">IF($C$544=0,"",IF(C527="[for completion]","",IF(C527="","",C527/$C$544)))</f>
        <v/>
      </c>
      <c r="G527" s="139" t="str">
        <f t="shared" ref="G527:G543" si="28">IF($D$544=0,"",IF(D527="[for completion]","",IF(D527="","",D527/$D$544)))</f>
        <v/>
      </c>
    </row>
    <row r="528" spans="1:7" customFormat="1" x14ac:dyDescent="0.25">
      <c r="A528" s="51" t="s">
        <v>2561</v>
      </c>
      <c r="B528" s="68" t="s">
        <v>575</v>
      </c>
      <c r="C528" s="132" t="s">
        <v>1206</v>
      </c>
      <c r="D528" s="133" t="s">
        <v>1206</v>
      </c>
      <c r="E528" s="57"/>
      <c r="F528" s="139" t="str">
        <f t="shared" si="27"/>
        <v/>
      </c>
      <c r="G528" s="139" t="str">
        <f t="shared" si="28"/>
        <v/>
      </c>
    </row>
    <row r="529" spans="1:7" customFormat="1" x14ac:dyDescent="0.25">
      <c r="A529" s="51" t="s">
        <v>2562</v>
      </c>
      <c r="B529" s="68" t="s">
        <v>575</v>
      </c>
      <c r="C529" s="132" t="s">
        <v>1206</v>
      </c>
      <c r="D529" s="133" t="s">
        <v>1206</v>
      </c>
      <c r="E529" s="57"/>
      <c r="F529" s="139" t="str">
        <f t="shared" si="27"/>
        <v/>
      </c>
      <c r="G529" s="139" t="str">
        <f t="shared" si="28"/>
        <v/>
      </c>
    </row>
    <row r="530" spans="1:7" customFormat="1" x14ac:dyDescent="0.25">
      <c r="A530" s="51" t="s">
        <v>2563</v>
      </c>
      <c r="B530" s="68" t="s">
        <v>575</v>
      </c>
      <c r="C530" s="132" t="s">
        <v>1206</v>
      </c>
      <c r="D530" s="133" t="s">
        <v>1206</v>
      </c>
      <c r="E530" s="57"/>
      <c r="F530" s="139" t="str">
        <f t="shared" si="27"/>
        <v/>
      </c>
      <c r="G530" s="139" t="str">
        <f t="shared" si="28"/>
        <v/>
      </c>
    </row>
    <row r="531" spans="1:7" customFormat="1" x14ac:dyDescent="0.25">
      <c r="A531" s="51" t="s">
        <v>2564</v>
      </c>
      <c r="B531" s="68" t="s">
        <v>575</v>
      </c>
      <c r="C531" s="132" t="s">
        <v>1206</v>
      </c>
      <c r="D531" s="133" t="s">
        <v>1206</v>
      </c>
      <c r="E531" s="57"/>
      <c r="F531" s="139" t="str">
        <f t="shared" si="27"/>
        <v/>
      </c>
      <c r="G531" s="139" t="str">
        <f t="shared" si="28"/>
        <v/>
      </c>
    </row>
    <row r="532" spans="1:7" customFormat="1" x14ac:dyDescent="0.25">
      <c r="A532" s="51" t="s">
        <v>2565</v>
      </c>
      <c r="B532" s="68" t="s">
        <v>575</v>
      </c>
      <c r="C532" s="132" t="s">
        <v>1206</v>
      </c>
      <c r="D532" s="133" t="s">
        <v>1206</v>
      </c>
      <c r="E532" s="57"/>
      <c r="F532" s="139" t="str">
        <f t="shared" si="27"/>
        <v/>
      </c>
      <c r="G532" s="139" t="str">
        <f t="shared" si="28"/>
        <v/>
      </c>
    </row>
    <row r="533" spans="1:7" customFormat="1" x14ac:dyDescent="0.25">
      <c r="A533" s="51" t="s">
        <v>2566</v>
      </c>
      <c r="B533" s="68" t="s">
        <v>575</v>
      </c>
      <c r="C533" s="132" t="s">
        <v>1206</v>
      </c>
      <c r="D533" s="133" t="s">
        <v>1206</v>
      </c>
      <c r="E533" s="57"/>
      <c r="F533" s="139" t="str">
        <f t="shared" si="27"/>
        <v/>
      </c>
      <c r="G533" s="139" t="str">
        <f t="shared" si="28"/>
        <v/>
      </c>
    </row>
    <row r="534" spans="1:7" customFormat="1" x14ac:dyDescent="0.25">
      <c r="A534" s="51" t="s">
        <v>2567</v>
      </c>
      <c r="B534" s="68" t="s">
        <v>575</v>
      </c>
      <c r="C534" s="132" t="s">
        <v>1206</v>
      </c>
      <c r="D534" s="133" t="s">
        <v>1206</v>
      </c>
      <c r="E534" s="57"/>
      <c r="F534" s="139" t="str">
        <f t="shared" si="27"/>
        <v/>
      </c>
      <c r="G534" s="139" t="str">
        <f t="shared" si="28"/>
        <v/>
      </c>
    </row>
    <row r="535" spans="1:7" customFormat="1" x14ac:dyDescent="0.25">
      <c r="A535" s="51" t="s">
        <v>2568</v>
      </c>
      <c r="B535" s="68" t="s">
        <v>575</v>
      </c>
      <c r="C535" s="132" t="s">
        <v>1206</v>
      </c>
      <c r="D535" s="133" t="s">
        <v>1206</v>
      </c>
      <c r="E535" s="57"/>
      <c r="F535" s="139" t="str">
        <f t="shared" si="27"/>
        <v/>
      </c>
      <c r="G535" s="139" t="str">
        <f t="shared" si="28"/>
        <v/>
      </c>
    </row>
    <row r="536" spans="1:7" customFormat="1" x14ac:dyDescent="0.25">
      <c r="A536" s="51" t="s">
        <v>2569</v>
      </c>
      <c r="B536" s="68" t="s">
        <v>575</v>
      </c>
      <c r="C536" s="132" t="s">
        <v>1206</v>
      </c>
      <c r="D536" s="133" t="s">
        <v>1206</v>
      </c>
      <c r="E536" s="57"/>
      <c r="F536" s="139" t="str">
        <f t="shared" si="27"/>
        <v/>
      </c>
      <c r="G536" s="139" t="str">
        <f t="shared" si="28"/>
        <v/>
      </c>
    </row>
    <row r="537" spans="1:7" customFormat="1" x14ac:dyDescent="0.25">
      <c r="A537" s="51" t="s">
        <v>2570</v>
      </c>
      <c r="B537" s="68" t="s">
        <v>575</v>
      </c>
      <c r="C537" s="132" t="s">
        <v>1206</v>
      </c>
      <c r="D537" s="133" t="s">
        <v>1206</v>
      </c>
      <c r="E537" s="57"/>
      <c r="F537" s="139" t="str">
        <f t="shared" si="27"/>
        <v/>
      </c>
      <c r="G537" s="139" t="str">
        <f t="shared" si="28"/>
        <v/>
      </c>
    </row>
    <row r="538" spans="1:7" customFormat="1" x14ac:dyDescent="0.25">
      <c r="A538" s="51" t="s">
        <v>2571</v>
      </c>
      <c r="B538" s="68" t="s">
        <v>575</v>
      </c>
      <c r="C538" s="132" t="s">
        <v>1206</v>
      </c>
      <c r="D538" s="133" t="s">
        <v>1206</v>
      </c>
      <c r="E538" s="57"/>
      <c r="F538" s="139" t="str">
        <f t="shared" si="27"/>
        <v/>
      </c>
      <c r="G538" s="139" t="str">
        <f t="shared" si="28"/>
        <v/>
      </c>
    </row>
    <row r="539" spans="1:7" customFormat="1" x14ac:dyDescent="0.25">
      <c r="A539" s="51" t="s">
        <v>2572</v>
      </c>
      <c r="B539" s="68" t="s">
        <v>575</v>
      </c>
      <c r="C539" s="132" t="s">
        <v>1206</v>
      </c>
      <c r="D539" s="133" t="s">
        <v>1206</v>
      </c>
      <c r="E539" s="57"/>
      <c r="F539" s="139" t="str">
        <f t="shared" si="27"/>
        <v/>
      </c>
      <c r="G539" s="139" t="str">
        <f t="shared" si="28"/>
        <v/>
      </c>
    </row>
    <row r="540" spans="1:7" customFormat="1" x14ac:dyDescent="0.25">
      <c r="A540" s="51" t="s">
        <v>2573</v>
      </c>
      <c r="B540" s="68" t="s">
        <v>575</v>
      </c>
      <c r="C540" s="132" t="s">
        <v>1206</v>
      </c>
      <c r="D540" s="133" t="s">
        <v>1206</v>
      </c>
      <c r="E540" s="57"/>
      <c r="F540" s="139" t="str">
        <f t="shared" si="27"/>
        <v/>
      </c>
      <c r="G540" s="139" t="str">
        <f t="shared" si="28"/>
        <v/>
      </c>
    </row>
    <row r="541" spans="1:7" customFormat="1" x14ac:dyDescent="0.25">
      <c r="A541" s="51" t="s">
        <v>2574</v>
      </c>
      <c r="B541" s="68" t="s">
        <v>575</v>
      </c>
      <c r="C541" s="132" t="s">
        <v>1206</v>
      </c>
      <c r="D541" s="133" t="s">
        <v>1206</v>
      </c>
      <c r="E541" s="57"/>
      <c r="F541" s="139" t="str">
        <f t="shared" si="27"/>
        <v/>
      </c>
      <c r="G541" s="139" t="str">
        <f t="shared" si="28"/>
        <v/>
      </c>
    </row>
    <row r="542" spans="1:7" customFormat="1" x14ac:dyDescent="0.25">
      <c r="A542" s="51" t="s">
        <v>2575</v>
      </c>
      <c r="B542" s="68" t="s">
        <v>575</v>
      </c>
      <c r="C542" s="132" t="s">
        <v>1206</v>
      </c>
      <c r="D542" s="133" t="s">
        <v>1206</v>
      </c>
      <c r="E542" s="57"/>
      <c r="F542" s="139" t="str">
        <f t="shared" si="27"/>
        <v/>
      </c>
      <c r="G542" s="139" t="str">
        <f t="shared" si="28"/>
        <v/>
      </c>
    </row>
    <row r="543" spans="1:7" customFormat="1" x14ac:dyDescent="0.25">
      <c r="A543" s="51" t="s">
        <v>2576</v>
      </c>
      <c r="B543" s="68" t="s">
        <v>2043</v>
      </c>
      <c r="C543" s="132" t="s">
        <v>1206</v>
      </c>
      <c r="D543" s="133" t="s">
        <v>1206</v>
      </c>
      <c r="E543" s="57"/>
      <c r="F543" s="139" t="str">
        <f t="shared" si="27"/>
        <v/>
      </c>
      <c r="G543" s="139" t="str">
        <f t="shared" si="28"/>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25">
      <c r="A550" s="51" t="s">
        <v>2582</v>
      </c>
      <c r="B550" s="68" t="s">
        <v>575</v>
      </c>
      <c r="C550" s="132" t="s">
        <v>1206</v>
      </c>
      <c r="D550" s="133" t="s">
        <v>1206</v>
      </c>
      <c r="E550" s="57"/>
      <c r="F550" s="139" t="str">
        <f t="shared" ref="F550:F566" si="29">IF($C$567=0,"",IF(C550="[for completion]","",IF(C550="","",C550/$C$567)))</f>
        <v/>
      </c>
      <c r="G550" s="139" t="str">
        <f t="shared" ref="G550:G566" si="30">IF($D$567=0,"",IF(D550="[for completion]","",IF(D550="","",D550/$D$567)))</f>
        <v/>
      </c>
    </row>
    <row r="551" spans="1:7" customFormat="1" x14ac:dyDescent="0.25">
      <c r="A551" s="51" t="s">
        <v>2583</v>
      </c>
      <c r="B551" s="68" t="s">
        <v>575</v>
      </c>
      <c r="C551" s="132" t="s">
        <v>1206</v>
      </c>
      <c r="D551" s="133" t="s">
        <v>1206</v>
      </c>
      <c r="E551" s="57"/>
      <c r="F551" s="139" t="str">
        <f t="shared" si="29"/>
        <v/>
      </c>
      <c r="G551" s="139" t="str">
        <f t="shared" si="30"/>
        <v/>
      </c>
    </row>
    <row r="552" spans="1:7" customFormat="1" x14ac:dyDescent="0.25">
      <c r="A552" s="51" t="s">
        <v>2584</v>
      </c>
      <c r="B552" s="68" t="s">
        <v>575</v>
      </c>
      <c r="C552" s="132" t="s">
        <v>1206</v>
      </c>
      <c r="D552" s="133" t="s">
        <v>1206</v>
      </c>
      <c r="E552" s="57"/>
      <c r="F552" s="139" t="str">
        <f t="shared" si="29"/>
        <v/>
      </c>
      <c r="G552" s="139" t="str">
        <f t="shared" si="30"/>
        <v/>
      </c>
    </row>
    <row r="553" spans="1:7" customFormat="1" x14ac:dyDescent="0.25">
      <c r="A553" s="51" t="s">
        <v>2585</v>
      </c>
      <c r="B553" s="68" t="s">
        <v>575</v>
      </c>
      <c r="C553" s="132" t="s">
        <v>1206</v>
      </c>
      <c r="D553" s="133" t="s">
        <v>1206</v>
      </c>
      <c r="E553" s="57"/>
      <c r="F553" s="139" t="str">
        <f t="shared" si="29"/>
        <v/>
      </c>
      <c r="G553" s="139" t="str">
        <f t="shared" si="30"/>
        <v/>
      </c>
    </row>
    <row r="554" spans="1:7" customFormat="1" x14ac:dyDescent="0.25">
      <c r="A554" s="51" t="s">
        <v>2586</v>
      </c>
      <c r="B554" s="68" t="s">
        <v>575</v>
      </c>
      <c r="C554" s="132" t="s">
        <v>1206</v>
      </c>
      <c r="D554" s="133" t="s">
        <v>1206</v>
      </c>
      <c r="E554" s="57"/>
      <c r="F554" s="139" t="str">
        <f t="shared" si="29"/>
        <v/>
      </c>
      <c r="G554" s="139" t="str">
        <f t="shared" si="30"/>
        <v/>
      </c>
    </row>
    <row r="555" spans="1:7" customFormat="1" x14ac:dyDescent="0.25">
      <c r="A555" s="51" t="s">
        <v>2587</v>
      </c>
      <c r="B555" s="68" t="s">
        <v>575</v>
      </c>
      <c r="C555" s="132" t="s">
        <v>1206</v>
      </c>
      <c r="D555" s="133" t="s">
        <v>1206</v>
      </c>
      <c r="E555" s="57"/>
      <c r="F555" s="139" t="str">
        <f t="shared" si="29"/>
        <v/>
      </c>
      <c r="G555" s="139" t="str">
        <f t="shared" si="30"/>
        <v/>
      </c>
    </row>
    <row r="556" spans="1:7" customFormat="1" x14ac:dyDescent="0.25">
      <c r="A556" s="51" t="s">
        <v>2588</v>
      </c>
      <c r="B556" s="68" t="s">
        <v>575</v>
      </c>
      <c r="C556" s="132" t="s">
        <v>1206</v>
      </c>
      <c r="D556" s="133" t="s">
        <v>1206</v>
      </c>
      <c r="E556" s="57"/>
      <c r="F556" s="139" t="str">
        <f t="shared" si="29"/>
        <v/>
      </c>
      <c r="G556" s="139" t="str">
        <f t="shared" si="30"/>
        <v/>
      </c>
    </row>
    <row r="557" spans="1:7" customFormat="1" x14ac:dyDescent="0.25">
      <c r="A557" s="51" t="s">
        <v>2589</v>
      </c>
      <c r="B557" s="68" t="s">
        <v>575</v>
      </c>
      <c r="C557" s="132" t="s">
        <v>1206</v>
      </c>
      <c r="D557" s="133" t="s">
        <v>1206</v>
      </c>
      <c r="E557" s="57"/>
      <c r="F557" s="139" t="str">
        <f t="shared" si="29"/>
        <v/>
      </c>
      <c r="G557" s="139" t="str">
        <f t="shared" si="30"/>
        <v/>
      </c>
    </row>
    <row r="558" spans="1:7" customFormat="1" x14ac:dyDescent="0.25">
      <c r="A558" s="51" t="s">
        <v>2590</v>
      </c>
      <c r="B558" s="68" t="s">
        <v>575</v>
      </c>
      <c r="C558" s="132" t="s">
        <v>1206</v>
      </c>
      <c r="D558" s="133" t="s">
        <v>1206</v>
      </c>
      <c r="E558" s="57"/>
      <c r="F558" s="139" t="str">
        <f t="shared" si="29"/>
        <v/>
      </c>
      <c r="G558" s="139" t="str">
        <f t="shared" si="30"/>
        <v/>
      </c>
    </row>
    <row r="559" spans="1:7" customFormat="1" x14ac:dyDescent="0.25">
      <c r="A559" s="51" t="s">
        <v>2591</v>
      </c>
      <c r="B559" s="68" t="s">
        <v>575</v>
      </c>
      <c r="C559" s="132" t="s">
        <v>1206</v>
      </c>
      <c r="D559" s="133" t="s">
        <v>1206</v>
      </c>
      <c r="E559" s="57"/>
      <c r="F559" s="139" t="str">
        <f t="shared" si="29"/>
        <v/>
      </c>
      <c r="G559" s="139" t="str">
        <f t="shared" si="30"/>
        <v/>
      </c>
    </row>
    <row r="560" spans="1:7" customFormat="1" x14ac:dyDescent="0.25">
      <c r="A560" s="51" t="s">
        <v>2592</v>
      </c>
      <c r="B560" s="68" t="s">
        <v>575</v>
      </c>
      <c r="C560" s="132" t="s">
        <v>1206</v>
      </c>
      <c r="D560" s="133" t="s">
        <v>1206</v>
      </c>
      <c r="E560" s="57"/>
      <c r="F560" s="139" t="str">
        <f t="shared" si="29"/>
        <v/>
      </c>
      <c r="G560" s="139" t="str">
        <f t="shared" si="30"/>
        <v/>
      </c>
    </row>
    <row r="561" spans="1:7" customFormat="1" x14ac:dyDescent="0.25">
      <c r="A561" s="51" t="s">
        <v>2593</v>
      </c>
      <c r="B561" s="68" t="s">
        <v>575</v>
      </c>
      <c r="C561" s="132" t="s">
        <v>1206</v>
      </c>
      <c r="D561" s="133" t="s">
        <v>1206</v>
      </c>
      <c r="E561" s="57"/>
      <c r="F561" s="139" t="str">
        <f t="shared" si="29"/>
        <v/>
      </c>
      <c r="G561" s="139" t="str">
        <f t="shared" si="30"/>
        <v/>
      </c>
    </row>
    <row r="562" spans="1:7" customFormat="1" x14ac:dyDescent="0.25">
      <c r="A562" s="51" t="s">
        <v>2594</v>
      </c>
      <c r="B562" s="68" t="s">
        <v>575</v>
      </c>
      <c r="C562" s="132" t="s">
        <v>1206</v>
      </c>
      <c r="D562" s="133" t="s">
        <v>1206</v>
      </c>
      <c r="E562" s="57"/>
      <c r="F562" s="139" t="str">
        <f t="shared" si="29"/>
        <v/>
      </c>
      <c r="G562" s="139" t="str">
        <f t="shared" si="30"/>
        <v/>
      </c>
    </row>
    <row r="563" spans="1:7" customFormat="1" x14ac:dyDescent="0.25">
      <c r="A563" s="51" t="s">
        <v>2595</v>
      </c>
      <c r="B563" s="68" t="s">
        <v>575</v>
      </c>
      <c r="C563" s="132" t="s">
        <v>1206</v>
      </c>
      <c r="D563" s="133" t="s">
        <v>1206</v>
      </c>
      <c r="E563" s="57"/>
      <c r="F563" s="139" t="str">
        <f t="shared" si="29"/>
        <v/>
      </c>
      <c r="G563" s="139" t="str">
        <f t="shared" si="30"/>
        <v/>
      </c>
    </row>
    <row r="564" spans="1:7" customFormat="1" x14ac:dyDescent="0.25">
      <c r="A564" s="51" t="s">
        <v>2596</v>
      </c>
      <c r="B564" s="68" t="s">
        <v>575</v>
      </c>
      <c r="C564" s="132" t="s">
        <v>1206</v>
      </c>
      <c r="D564" s="133" t="s">
        <v>1206</v>
      </c>
      <c r="E564" s="57"/>
      <c r="F564" s="139" t="str">
        <f t="shared" si="29"/>
        <v/>
      </c>
      <c r="G564" s="139" t="str">
        <f t="shared" si="30"/>
        <v/>
      </c>
    </row>
    <row r="565" spans="1:7" customFormat="1" x14ac:dyDescent="0.25">
      <c r="A565" s="51" t="s">
        <v>2597</v>
      </c>
      <c r="B565" s="68" t="s">
        <v>575</v>
      </c>
      <c r="C565" s="132" t="s">
        <v>1206</v>
      </c>
      <c r="D565" s="133" t="s">
        <v>1206</v>
      </c>
      <c r="E565" s="57"/>
      <c r="F565" s="139" t="str">
        <f t="shared" si="29"/>
        <v/>
      </c>
      <c r="G565" s="139" t="str">
        <f t="shared" si="30"/>
        <v/>
      </c>
    </row>
    <row r="566" spans="1:7" customFormat="1" x14ac:dyDescent="0.25">
      <c r="A566" s="51" t="s">
        <v>2598</v>
      </c>
      <c r="B566" s="68" t="s">
        <v>2043</v>
      </c>
      <c r="C566" s="132" t="s">
        <v>1206</v>
      </c>
      <c r="D566" s="133" t="s">
        <v>1206</v>
      </c>
      <c r="E566" s="57"/>
      <c r="F566" s="139" t="str">
        <f t="shared" si="29"/>
        <v/>
      </c>
      <c r="G566" s="139" t="str">
        <f t="shared" si="30"/>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2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2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2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2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25">
      <c r="A577" s="51" t="s">
        <v>2608</v>
      </c>
      <c r="B577" s="68" t="s">
        <v>1647</v>
      </c>
      <c r="C577" s="132" t="s">
        <v>1206</v>
      </c>
      <c r="D577" s="133" t="s">
        <v>1206</v>
      </c>
      <c r="E577" s="57"/>
      <c r="F577" s="139" t="str">
        <f t="shared" ref="F577:F584" si="31">IF($C$585=0,"",IF(C577="[for completion]","",IF(C577="","",C577/$C$585)))</f>
        <v/>
      </c>
      <c r="G577" s="139" t="str">
        <f t="shared" ref="G577:G584" si="32">IF($D$585=0,"",IF(D577="[for completion]","",IF(D577="","",D577/$D$585)))</f>
        <v/>
      </c>
    </row>
    <row r="578" spans="1:7" customFormat="1" x14ac:dyDescent="0.25">
      <c r="A578" s="51" t="s">
        <v>2609</v>
      </c>
      <c r="B578" s="68" t="s">
        <v>1648</v>
      </c>
      <c r="C578" s="132" t="s">
        <v>1206</v>
      </c>
      <c r="D578" s="133" t="s">
        <v>1206</v>
      </c>
      <c r="E578" s="57"/>
      <c r="F578" s="139" t="str">
        <f t="shared" si="31"/>
        <v/>
      </c>
      <c r="G578" s="139" t="str">
        <f t="shared" si="32"/>
        <v/>
      </c>
    </row>
    <row r="579" spans="1:7" customFormat="1" x14ac:dyDescent="0.25">
      <c r="A579" s="51" t="s">
        <v>2610</v>
      </c>
      <c r="B579" s="68" t="s">
        <v>1649</v>
      </c>
      <c r="C579" s="132" t="s">
        <v>1206</v>
      </c>
      <c r="D579" s="133" t="s">
        <v>1206</v>
      </c>
      <c r="E579" s="57"/>
      <c r="F579" s="139" t="str">
        <f t="shared" si="31"/>
        <v/>
      </c>
      <c r="G579" s="139" t="str">
        <f t="shared" si="32"/>
        <v/>
      </c>
    </row>
    <row r="580" spans="1:7" customFormat="1" x14ac:dyDescent="0.25">
      <c r="A580" s="51" t="s">
        <v>2611</v>
      </c>
      <c r="B580" s="68" t="s">
        <v>2694</v>
      </c>
      <c r="C580" s="132" t="s">
        <v>1206</v>
      </c>
      <c r="D580" s="51" t="s">
        <v>1206</v>
      </c>
      <c r="E580" s="57"/>
      <c r="F580" s="139" t="str">
        <f t="shared" si="31"/>
        <v/>
      </c>
      <c r="G580" s="139" t="str">
        <f t="shared" si="32"/>
        <v/>
      </c>
    </row>
    <row r="581" spans="1:7" customFormat="1" x14ac:dyDescent="0.25">
      <c r="A581" s="51" t="s">
        <v>2612</v>
      </c>
      <c r="B581" s="51" t="s">
        <v>2697</v>
      </c>
      <c r="C581" s="132" t="s">
        <v>1206</v>
      </c>
      <c r="D581" s="51" t="s">
        <v>1206</v>
      </c>
      <c r="F581" s="139" t="str">
        <f t="shared" si="31"/>
        <v/>
      </c>
      <c r="G581" s="139" t="str">
        <f t="shared" si="32"/>
        <v/>
      </c>
    </row>
    <row r="582" spans="1:7" customFormat="1" x14ac:dyDescent="0.25">
      <c r="A582" s="51" t="s">
        <v>2613</v>
      </c>
      <c r="B582" s="51" t="s">
        <v>2695</v>
      </c>
      <c r="C582" s="132" t="s">
        <v>1206</v>
      </c>
      <c r="D582" s="51" t="s">
        <v>1206</v>
      </c>
      <c r="F582" s="139" t="str">
        <f t="shared" si="31"/>
        <v/>
      </c>
      <c r="G582" s="139" t="str">
        <f t="shared" si="32"/>
        <v/>
      </c>
    </row>
    <row r="583" spans="1:7" customFormat="1" x14ac:dyDescent="0.25">
      <c r="A583" s="51" t="s">
        <v>2706</v>
      </c>
      <c r="B583" s="68" t="s">
        <v>2696</v>
      </c>
      <c r="C583" s="132" t="s">
        <v>1206</v>
      </c>
      <c r="D583" s="51" t="s">
        <v>1206</v>
      </c>
      <c r="E583" s="57"/>
      <c r="F583" s="139" t="str">
        <f t="shared" si="31"/>
        <v/>
      </c>
      <c r="G583" s="139" t="str">
        <f t="shared" si="32"/>
        <v/>
      </c>
    </row>
    <row r="584" spans="1:7" customFormat="1" x14ac:dyDescent="0.25">
      <c r="A584" s="51" t="s">
        <v>2707</v>
      </c>
      <c r="B584" s="51" t="s">
        <v>2043</v>
      </c>
      <c r="C584" s="132" t="s">
        <v>1206</v>
      </c>
      <c r="D584" s="133" t="s">
        <v>1206</v>
      </c>
      <c r="E584" s="57"/>
      <c r="F584" s="139" t="str">
        <f t="shared" si="31"/>
        <v/>
      </c>
      <c r="G584" s="139" t="str">
        <f t="shared" si="32"/>
        <v/>
      </c>
    </row>
    <row r="585" spans="1:7" customFormat="1" x14ac:dyDescent="0.25">
      <c r="A585" s="51" t="s">
        <v>2708</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2709</v>
      </c>
      <c r="B587" s="68"/>
      <c r="C587" s="132"/>
      <c r="D587" s="133"/>
      <c r="E587" s="57"/>
      <c r="F587" s="139"/>
      <c r="G587" s="139"/>
    </row>
    <row r="588" spans="1:7" customFormat="1" x14ac:dyDescent="0.25">
      <c r="A588" s="51" t="s">
        <v>2710</v>
      </c>
      <c r="B588" s="68"/>
      <c r="C588" s="132"/>
      <c r="D588" s="133"/>
      <c r="E588" s="57"/>
      <c r="F588" s="139"/>
      <c r="G588" s="139"/>
    </row>
    <row r="589" spans="1:7" customFormat="1" x14ac:dyDescent="0.25">
      <c r="A589" s="51" t="s">
        <v>2711</v>
      </c>
      <c r="B589" s="68"/>
      <c r="C589" s="132"/>
      <c r="D589" s="133"/>
      <c r="E589" s="57"/>
      <c r="F589" s="139"/>
      <c r="G589" s="139"/>
    </row>
    <row r="590" spans="1:7" customFormat="1" x14ac:dyDescent="0.25">
      <c r="A590" s="51" t="s">
        <v>2712</v>
      </c>
      <c r="B590" s="68"/>
      <c r="C590" s="132"/>
      <c r="D590" s="133"/>
      <c r="E590" s="57"/>
      <c r="F590" s="139"/>
      <c r="G590" s="139"/>
    </row>
    <row r="591" spans="1:7" customFormat="1" x14ac:dyDescent="0.25">
      <c r="A591" s="51" t="s">
        <v>2713</v>
      </c>
      <c r="B591" s="68"/>
      <c r="C591" s="132"/>
      <c r="D591" s="133"/>
      <c r="E591" s="57"/>
      <c r="F591" s="139" t="str">
        <f>IF($C$585=0,"",IF(C591="[for completion]","",IF(C591="","",C591/$C$585)))</f>
        <v/>
      </c>
      <c r="G591" s="139" t="str">
        <f>IF($D$585=0,"",IF(D591="[for completion]","",IF(D591="","",D591/$D$585)))</f>
        <v/>
      </c>
    </row>
    <row r="592" spans="1:7" customFormat="1" x14ac:dyDescent="0.25">
      <c r="A592" s="51" t="s">
        <v>2714</v>
      </c>
    </row>
    <row r="593" spans="1:7" customFormat="1" x14ac:dyDescent="0.25">
      <c r="A593" s="51" t="s">
        <v>2715</v>
      </c>
    </row>
    <row r="594" spans="1:7" x14ac:dyDescent="0.25">
      <c r="A594" s="51" t="s">
        <v>2716</v>
      </c>
    </row>
    <row r="595" spans="1:7" x14ac:dyDescent="0.25">
      <c r="A595" s="51" t="s">
        <v>2722</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2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2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2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3055</v>
      </c>
      <c r="C603" s="137" t="s">
        <v>2684</v>
      </c>
      <c r="D603" s="137" t="s">
        <v>2687</v>
      </c>
      <c r="E603" s="137"/>
      <c r="F603" s="137" t="s">
        <v>2686</v>
      </c>
      <c r="G603" s="137"/>
    </row>
    <row r="604" spans="1:7" x14ac:dyDescent="0.25">
      <c r="A604" s="51" t="s">
        <v>2622</v>
      </c>
      <c r="B604" s="68" t="s">
        <v>772</v>
      </c>
      <c r="C604" s="167" t="s">
        <v>1206</v>
      </c>
      <c r="D604" s="167" t="s">
        <v>1206</v>
      </c>
      <c r="E604" s="204"/>
      <c r="F604" s="167" t="s">
        <v>1206</v>
      </c>
      <c r="G604" s="139" t="str">
        <f>IF($D$622=0,"",IF(D604="[for completion]","",IF(D604="","",D604/$D$622)))</f>
        <v/>
      </c>
    </row>
    <row r="605" spans="1:7" x14ac:dyDescent="0.25">
      <c r="A605" s="51" t="s">
        <v>2623</v>
      </c>
      <c r="B605" s="68" t="s">
        <v>773</v>
      </c>
      <c r="C605" s="167" t="s">
        <v>1206</v>
      </c>
      <c r="D605" s="167" t="s">
        <v>1206</v>
      </c>
      <c r="E605" s="204"/>
      <c r="F605" s="167" t="s">
        <v>1206</v>
      </c>
      <c r="G605" s="139" t="str">
        <f t="shared" ref="G605:G622" si="33">IF($D$622=0,"",IF(D605="[for completion]","",IF(D605="","",D605/$D$622)))</f>
        <v/>
      </c>
    </row>
    <row r="606" spans="1:7" x14ac:dyDescent="0.25">
      <c r="A606" s="51" t="s">
        <v>2624</v>
      </c>
      <c r="B606" s="68" t="s">
        <v>774</v>
      </c>
      <c r="C606" s="167" t="s">
        <v>1206</v>
      </c>
      <c r="D606" s="167" t="s">
        <v>1206</v>
      </c>
      <c r="E606" s="204"/>
      <c r="F606" s="167" t="s">
        <v>1206</v>
      </c>
      <c r="G606" s="139" t="str">
        <f t="shared" si="33"/>
        <v/>
      </c>
    </row>
    <row r="607" spans="1:7" x14ac:dyDescent="0.25">
      <c r="A607" s="51" t="s">
        <v>2625</v>
      </c>
      <c r="B607" s="68" t="s">
        <v>775</v>
      </c>
      <c r="C607" s="167" t="s">
        <v>1206</v>
      </c>
      <c r="D607" s="167" t="s">
        <v>1206</v>
      </c>
      <c r="E607" s="204"/>
      <c r="F607" s="167" t="s">
        <v>1206</v>
      </c>
      <c r="G607" s="139" t="str">
        <f t="shared" si="33"/>
        <v/>
      </c>
    </row>
    <row r="608" spans="1:7" x14ac:dyDescent="0.25">
      <c r="A608" s="51" t="s">
        <v>2626</v>
      </c>
      <c r="B608" s="68" t="s">
        <v>776</v>
      </c>
      <c r="C608" s="167" t="s">
        <v>1206</v>
      </c>
      <c r="D608" s="167" t="s">
        <v>1206</v>
      </c>
      <c r="E608" s="204"/>
      <c r="F608" s="167" t="s">
        <v>1206</v>
      </c>
      <c r="G608" s="139" t="str">
        <f t="shared" si="33"/>
        <v/>
      </c>
    </row>
    <row r="609" spans="1:7" x14ac:dyDescent="0.25">
      <c r="A609" s="51" t="s">
        <v>2627</v>
      </c>
      <c r="B609" s="68" t="s">
        <v>777</v>
      </c>
      <c r="C609" s="167" t="s">
        <v>1206</v>
      </c>
      <c r="D609" s="167" t="s">
        <v>1206</v>
      </c>
      <c r="E609" s="204"/>
      <c r="F609" s="167" t="s">
        <v>1206</v>
      </c>
      <c r="G609" s="139" t="str">
        <f t="shared" si="33"/>
        <v/>
      </c>
    </row>
    <row r="610" spans="1:7" x14ac:dyDescent="0.25">
      <c r="A610" s="51" t="s">
        <v>2628</v>
      </c>
      <c r="B610" s="68" t="s">
        <v>778</v>
      </c>
      <c r="C610" s="167" t="s">
        <v>1206</v>
      </c>
      <c r="D610" s="167" t="s">
        <v>1206</v>
      </c>
      <c r="E610" s="204"/>
      <c r="F610" s="167" t="s">
        <v>1206</v>
      </c>
      <c r="G610" s="139" t="str">
        <f t="shared" si="33"/>
        <v/>
      </c>
    </row>
    <row r="611" spans="1:7" x14ac:dyDescent="0.25">
      <c r="A611" s="51" t="s">
        <v>2629</v>
      </c>
      <c r="B611" s="68" t="s">
        <v>2218</v>
      </c>
      <c r="C611" s="167" t="s">
        <v>1206</v>
      </c>
      <c r="D611" s="167" t="s">
        <v>1206</v>
      </c>
      <c r="E611" s="204"/>
      <c r="F611" s="167" t="s">
        <v>1206</v>
      </c>
      <c r="G611" s="139" t="str">
        <f t="shared" si="33"/>
        <v/>
      </c>
    </row>
    <row r="612" spans="1:7" x14ac:dyDescent="0.25">
      <c r="A612" s="51" t="s">
        <v>2630</v>
      </c>
      <c r="B612" s="68" t="s">
        <v>2219</v>
      </c>
      <c r="C612" s="167" t="s">
        <v>1206</v>
      </c>
      <c r="D612" s="167" t="s">
        <v>1206</v>
      </c>
      <c r="E612" s="204"/>
      <c r="F612" s="167" t="s">
        <v>1206</v>
      </c>
      <c r="G612" s="139" t="str">
        <f t="shared" si="33"/>
        <v/>
      </c>
    </row>
    <row r="613" spans="1:7" x14ac:dyDescent="0.25">
      <c r="A613" s="51" t="s">
        <v>2631</v>
      </c>
      <c r="B613" s="68" t="s">
        <v>2220</v>
      </c>
      <c r="C613" s="167" t="s">
        <v>1206</v>
      </c>
      <c r="D613" s="167" t="s">
        <v>1206</v>
      </c>
      <c r="E613" s="204"/>
      <c r="F613" s="167" t="s">
        <v>1206</v>
      </c>
      <c r="G613" s="139" t="str">
        <f t="shared" si="33"/>
        <v/>
      </c>
    </row>
    <row r="614" spans="1:7" x14ac:dyDescent="0.25">
      <c r="A614" s="51" t="s">
        <v>2632</v>
      </c>
      <c r="B614" s="68" t="s">
        <v>779</v>
      </c>
      <c r="C614" s="167" t="s">
        <v>1206</v>
      </c>
      <c r="D614" s="167" t="s">
        <v>1206</v>
      </c>
      <c r="E614" s="204"/>
      <c r="F614" s="167" t="s">
        <v>1206</v>
      </c>
      <c r="G614" s="139" t="str">
        <f t="shared" si="33"/>
        <v/>
      </c>
    </row>
    <row r="615" spans="1:7" x14ac:dyDescent="0.25">
      <c r="A615" s="51" t="s">
        <v>2633</v>
      </c>
      <c r="B615" s="68" t="s">
        <v>3010</v>
      </c>
      <c r="C615" s="167" t="s">
        <v>1206</v>
      </c>
      <c r="D615" s="167" t="s">
        <v>1206</v>
      </c>
      <c r="E615" s="204"/>
      <c r="F615" s="167" t="s">
        <v>1206</v>
      </c>
      <c r="G615" s="139" t="str">
        <f t="shared" si="33"/>
        <v/>
      </c>
    </row>
    <row r="616" spans="1:7" x14ac:dyDescent="0.25">
      <c r="A616" s="51" t="s">
        <v>2634</v>
      </c>
      <c r="B616" s="68" t="s">
        <v>139</v>
      </c>
      <c r="C616" s="167" t="s">
        <v>1206</v>
      </c>
      <c r="D616" s="167" t="s">
        <v>1206</v>
      </c>
      <c r="E616" s="204"/>
      <c r="F616" s="167" t="s">
        <v>1206</v>
      </c>
      <c r="G616" s="139" t="str">
        <f t="shared" si="33"/>
        <v/>
      </c>
    </row>
    <row r="617" spans="1:7" x14ac:dyDescent="0.25">
      <c r="A617" s="51" t="s">
        <v>2635</v>
      </c>
      <c r="B617" s="68" t="s">
        <v>2043</v>
      </c>
      <c r="C617" s="167" t="s">
        <v>1206</v>
      </c>
      <c r="D617" s="167" t="s">
        <v>1206</v>
      </c>
      <c r="E617" s="204"/>
      <c r="F617" s="167" t="s">
        <v>1206</v>
      </c>
      <c r="G617" s="139" t="str">
        <f t="shared" si="33"/>
        <v/>
      </c>
    </row>
    <row r="618" spans="1:7" x14ac:dyDescent="0.25">
      <c r="A618" s="51" t="s">
        <v>2636</v>
      </c>
      <c r="B618" s="68" t="s">
        <v>141</v>
      </c>
      <c r="C618" s="132">
        <f>SUM(C604:C617)</f>
        <v>0</v>
      </c>
      <c r="D618" s="132">
        <f>SUM(D604:D617)</f>
        <v>0</v>
      </c>
      <c r="E618" s="49"/>
      <c r="F618" s="132"/>
      <c r="G618" s="139" t="str">
        <f t="shared" si="33"/>
        <v/>
      </c>
    </row>
    <row r="619" spans="1:7" x14ac:dyDescent="0.25">
      <c r="A619" s="51" t="s">
        <v>2637</v>
      </c>
      <c r="B619" s="51" t="s">
        <v>2683</v>
      </c>
      <c r="C619"/>
      <c r="D619"/>
      <c r="E619"/>
      <c r="F619" s="167" t="s">
        <v>1206</v>
      </c>
      <c r="G619" s="139" t="str">
        <f t="shared" si="33"/>
        <v/>
      </c>
    </row>
    <row r="620" spans="1:7" x14ac:dyDescent="0.25">
      <c r="A620" s="51" t="s">
        <v>2638</v>
      </c>
      <c r="B620" s="68"/>
      <c r="C620" s="132"/>
      <c r="D620" s="133"/>
      <c r="E620" s="49"/>
      <c r="F620" s="139"/>
      <c r="G620" s="139" t="str">
        <f t="shared" si="33"/>
        <v/>
      </c>
    </row>
    <row r="621" spans="1:7" x14ac:dyDescent="0.25">
      <c r="A621" s="51" t="s">
        <v>2639</v>
      </c>
      <c r="B621" s="68"/>
      <c r="C621" s="132"/>
      <c r="D621" s="133"/>
      <c r="E621" s="49"/>
      <c r="F621" s="139"/>
      <c r="G621" s="139" t="str">
        <f t="shared" si="33"/>
        <v/>
      </c>
    </row>
    <row r="622" spans="1:7" x14ac:dyDescent="0.25">
      <c r="A622" s="51" t="s">
        <v>2640</v>
      </c>
      <c r="B622" s="68"/>
      <c r="C622" s="132"/>
      <c r="D622" s="133"/>
      <c r="E622" s="49"/>
      <c r="F622" s="139"/>
      <c r="G622" s="13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1562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1206</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1206</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2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1206</v>
      </c>
      <c r="D24" s="133" t="s">
        <v>1206</v>
      </c>
      <c r="F24" s="139" t="str">
        <f t="shared" si="0"/>
        <v/>
      </c>
      <c r="G24" s="139" t="str">
        <f t="shared" si="1"/>
        <v/>
      </c>
      <c r="H24"/>
      <c r="I24" s="68"/>
      <c r="M24" s="77"/>
      <c r="N24" s="77"/>
    </row>
    <row r="25" spans="1:14" x14ac:dyDescent="0.25">
      <c r="A25" s="51" t="s">
        <v>802</v>
      </c>
      <c r="B25" s="68" t="s">
        <v>575</v>
      </c>
      <c r="C25" s="132" t="s">
        <v>1206</v>
      </c>
      <c r="D25" s="133" t="s">
        <v>1206</v>
      </c>
      <c r="E25" s="87"/>
      <c r="F25" s="139" t="str">
        <f t="shared" si="0"/>
        <v/>
      </c>
      <c r="G25" s="139" t="str">
        <f t="shared" si="1"/>
        <v/>
      </c>
      <c r="H25"/>
      <c r="I25" s="68"/>
      <c r="L25" s="87"/>
      <c r="M25" s="77"/>
      <c r="N25" s="77"/>
    </row>
    <row r="26" spans="1:14" x14ac:dyDescent="0.25">
      <c r="A26" s="51" t="s">
        <v>803</v>
      </c>
      <c r="B26" s="68" t="s">
        <v>575</v>
      </c>
      <c r="C26" s="132" t="s">
        <v>1206</v>
      </c>
      <c r="D26" s="133" t="s">
        <v>1206</v>
      </c>
      <c r="E26" s="87"/>
      <c r="F26" s="139" t="str">
        <f t="shared" si="0"/>
        <v/>
      </c>
      <c r="G26" s="139" t="str">
        <f t="shared" si="1"/>
        <v/>
      </c>
      <c r="H26"/>
      <c r="I26" s="68"/>
      <c r="L26" s="87"/>
      <c r="M26" s="77"/>
      <c r="N26" s="77"/>
    </row>
    <row r="27" spans="1:14" x14ac:dyDescent="0.25">
      <c r="A27" s="51" t="s">
        <v>804</v>
      </c>
      <c r="B27" s="68" t="s">
        <v>575</v>
      </c>
      <c r="C27" s="132" t="s">
        <v>1206</v>
      </c>
      <c r="D27" s="133" t="s">
        <v>1206</v>
      </c>
      <c r="E27" s="87"/>
      <c r="F27" s="139" t="str">
        <f t="shared" si="0"/>
        <v/>
      </c>
      <c r="G27" s="139" t="str">
        <f t="shared" si="1"/>
        <v/>
      </c>
      <c r="H27"/>
      <c r="I27" s="68"/>
      <c r="L27" s="87"/>
      <c r="M27" s="77"/>
      <c r="N27" s="77"/>
    </row>
    <row r="28" spans="1:14" x14ac:dyDescent="0.25">
      <c r="A28" s="51" t="s">
        <v>805</v>
      </c>
      <c r="B28" s="68" t="s">
        <v>575</v>
      </c>
      <c r="C28" s="132" t="s">
        <v>1206</v>
      </c>
      <c r="D28" s="133" t="s">
        <v>1206</v>
      </c>
      <c r="E28" s="87"/>
      <c r="F28" s="139" t="str">
        <f t="shared" si="0"/>
        <v/>
      </c>
      <c r="G28" s="139" t="str">
        <f t="shared" si="1"/>
        <v/>
      </c>
      <c r="H28"/>
      <c r="I28" s="68"/>
      <c r="L28" s="87"/>
      <c r="M28" s="77"/>
      <c r="N28" s="77"/>
    </row>
    <row r="29" spans="1:14" x14ac:dyDescent="0.25">
      <c r="A29" s="51" t="s">
        <v>806</v>
      </c>
      <c r="B29" s="68" t="s">
        <v>575</v>
      </c>
      <c r="C29" s="132" t="s">
        <v>1206</v>
      </c>
      <c r="D29" s="133" t="s">
        <v>1206</v>
      </c>
      <c r="E29" s="87"/>
      <c r="F29" s="139" t="str">
        <f t="shared" si="0"/>
        <v/>
      </c>
      <c r="G29" s="139" t="str">
        <f t="shared" si="1"/>
        <v/>
      </c>
      <c r="H29"/>
      <c r="I29" s="68"/>
      <c r="L29" s="87"/>
      <c r="M29" s="77"/>
      <c r="N29" s="77"/>
    </row>
    <row r="30" spans="1:14" x14ac:dyDescent="0.25">
      <c r="A30" s="51" t="s">
        <v>807</v>
      </c>
      <c r="B30" s="68" t="s">
        <v>575</v>
      </c>
      <c r="C30" s="132" t="s">
        <v>1206</v>
      </c>
      <c r="D30" s="133" t="s">
        <v>1206</v>
      </c>
      <c r="E30" s="87"/>
      <c r="F30" s="139" t="str">
        <f t="shared" si="0"/>
        <v/>
      </c>
      <c r="G30" s="139" t="str">
        <f t="shared" si="1"/>
        <v/>
      </c>
      <c r="H30"/>
      <c r="I30" s="68"/>
      <c r="L30" s="87"/>
      <c r="M30" s="77"/>
      <c r="N30" s="77"/>
    </row>
    <row r="31" spans="1:14" x14ac:dyDescent="0.25">
      <c r="A31" s="51" t="s">
        <v>808</v>
      </c>
      <c r="B31" s="68" t="s">
        <v>575</v>
      </c>
      <c r="C31" s="132" t="s">
        <v>1206</v>
      </c>
      <c r="D31" s="133" t="s">
        <v>1206</v>
      </c>
      <c r="E31" s="87"/>
      <c r="F31" s="139" t="str">
        <f t="shared" si="0"/>
        <v/>
      </c>
      <c r="G31" s="139" t="str">
        <f t="shared" si="1"/>
        <v/>
      </c>
      <c r="H31"/>
      <c r="I31" s="68"/>
      <c r="L31" s="87"/>
      <c r="M31" s="77"/>
      <c r="N31" s="77"/>
    </row>
    <row r="32" spans="1:14" x14ac:dyDescent="0.25">
      <c r="A32" s="51" t="s">
        <v>809</v>
      </c>
      <c r="B32" s="68" t="s">
        <v>575</v>
      </c>
      <c r="C32" s="132" t="s">
        <v>1206</v>
      </c>
      <c r="D32" s="133" t="s">
        <v>1206</v>
      </c>
      <c r="E32" s="87"/>
      <c r="F32" s="139" t="str">
        <f t="shared" si="0"/>
        <v/>
      </c>
      <c r="G32" s="139" t="str">
        <f t="shared" si="1"/>
        <v/>
      </c>
      <c r="H32"/>
      <c r="I32" s="68"/>
      <c r="L32" s="87"/>
      <c r="M32" s="77"/>
      <c r="N32" s="77"/>
    </row>
    <row r="33" spans="1:14" x14ac:dyDescent="0.25">
      <c r="A33" s="51" t="s">
        <v>810</v>
      </c>
      <c r="B33" s="68" t="s">
        <v>575</v>
      </c>
      <c r="C33" s="132" t="s">
        <v>1206</v>
      </c>
      <c r="D33" s="133" t="s">
        <v>1206</v>
      </c>
      <c r="E33" s="87"/>
      <c r="F33" s="139" t="str">
        <f t="shared" si="0"/>
        <v/>
      </c>
      <c r="G33" s="139" t="str">
        <f t="shared" si="1"/>
        <v/>
      </c>
      <c r="H33"/>
      <c r="I33" s="68"/>
      <c r="L33" s="87"/>
      <c r="M33" s="77"/>
      <c r="N33" s="77"/>
    </row>
    <row r="34" spans="1:14" x14ac:dyDescent="0.25">
      <c r="A34" s="51" t="s">
        <v>811</v>
      </c>
      <c r="B34" s="68" t="s">
        <v>575</v>
      </c>
      <c r="C34" s="132" t="s">
        <v>1206</v>
      </c>
      <c r="D34" s="133" t="s">
        <v>1206</v>
      </c>
      <c r="E34" s="87"/>
      <c r="F34" s="139" t="str">
        <f t="shared" si="0"/>
        <v/>
      </c>
      <c r="G34" s="139" t="str">
        <f t="shared" si="1"/>
        <v/>
      </c>
      <c r="H34"/>
      <c r="I34" s="68"/>
      <c r="L34" s="87"/>
      <c r="M34" s="77"/>
      <c r="N34" s="77"/>
    </row>
    <row r="35" spans="1:14" x14ac:dyDescent="0.25">
      <c r="A35" s="51" t="s">
        <v>812</v>
      </c>
      <c r="B35" s="68" t="s">
        <v>575</v>
      </c>
      <c r="C35" s="132" t="s">
        <v>1206</v>
      </c>
      <c r="D35" s="133" t="s">
        <v>1206</v>
      </c>
      <c r="E35" s="87"/>
      <c r="F35" s="139" t="str">
        <f t="shared" si="0"/>
        <v/>
      </c>
      <c r="G35" s="139" t="str">
        <f t="shared" si="1"/>
        <v/>
      </c>
      <c r="H35"/>
      <c r="I35" s="68"/>
      <c r="L35" s="87"/>
      <c r="M35" s="77"/>
      <c r="N35" s="77"/>
    </row>
    <row r="36" spans="1:14" x14ac:dyDescent="0.25">
      <c r="A36" s="51" t="s">
        <v>813</v>
      </c>
      <c r="B36" s="68" t="s">
        <v>575</v>
      </c>
      <c r="C36" s="132" t="s">
        <v>1206</v>
      </c>
      <c r="D36" s="133" t="s">
        <v>1206</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1206</v>
      </c>
      <c r="E39" s="96"/>
      <c r="F39" s="139" t="str">
        <f>IF($C$42=0,"",IF(C39="[for completion]","",C39/$C$42))</f>
        <v/>
      </c>
      <c r="G39" s="76"/>
      <c r="H39"/>
      <c r="I39" s="68"/>
      <c r="L39" s="96"/>
      <c r="M39" s="77"/>
      <c r="N39" s="76"/>
    </row>
    <row r="40" spans="1:14" x14ac:dyDescent="0.25">
      <c r="A40" s="51" t="s">
        <v>818</v>
      </c>
      <c r="B40" s="68" t="s">
        <v>819</v>
      </c>
      <c r="C40" s="132" t="s">
        <v>1206</v>
      </c>
      <c r="E40" s="96"/>
      <c r="F40" s="139" t="str">
        <f>IF($C$42=0,"",IF(C40="[for completion]","",C40/$C$42))</f>
        <v/>
      </c>
      <c r="G40" s="76"/>
      <c r="H40"/>
      <c r="I40" s="68"/>
      <c r="L40" s="96"/>
      <c r="M40" s="77"/>
      <c r="N40" s="76"/>
    </row>
    <row r="41" spans="1:14" x14ac:dyDescent="0.25">
      <c r="A41" s="51" t="s">
        <v>820</v>
      </c>
      <c r="B41" s="68" t="s">
        <v>139</v>
      </c>
      <c r="C41" s="132" t="s">
        <v>1206</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1206</v>
      </c>
      <c r="G50" s="51"/>
      <c r="H50"/>
      <c r="N50" s="51"/>
    </row>
    <row r="51" spans="1:14" x14ac:dyDescent="0.25">
      <c r="A51" s="51" t="s">
        <v>829</v>
      </c>
      <c r="B51" s="51" t="s">
        <v>498</v>
      </c>
      <c r="C51" s="129" t="s">
        <v>1206</v>
      </c>
      <c r="G51" s="51"/>
      <c r="H51"/>
      <c r="N51" s="51"/>
    </row>
    <row r="52" spans="1:14" x14ac:dyDescent="0.25">
      <c r="A52" s="51" t="s">
        <v>830</v>
      </c>
      <c r="B52" s="51" t="s">
        <v>500</v>
      </c>
      <c r="C52" s="129" t="s">
        <v>1206</v>
      </c>
      <c r="G52" s="51"/>
      <c r="H52"/>
      <c r="N52" s="51"/>
    </row>
    <row r="53" spans="1:14" x14ac:dyDescent="0.25">
      <c r="A53" s="51" t="s">
        <v>831</v>
      </c>
      <c r="B53" s="51" t="s">
        <v>502</v>
      </c>
      <c r="C53" s="129" t="s">
        <v>1206</v>
      </c>
      <c r="G53" s="51"/>
      <c r="H53"/>
      <c r="N53" s="51"/>
    </row>
    <row r="54" spans="1:14" x14ac:dyDescent="0.25">
      <c r="A54" s="51" t="s">
        <v>832</v>
      </c>
      <c r="B54" s="51" t="s">
        <v>504</v>
      </c>
      <c r="C54" s="129" t="s">
        <v>1206</v>
      </c>
      <c r="G54" s="51"/>
      <c r="H54"/>
      <c r="N54" s="51"/>
    </row>
    <row r="55" spans="1:14" x14ac:dyDescent="0.25">
      <c r="A55" s="51" t="s">
        <v>833</v>
      </c>
      <c r="B55" s="51" t="s">
        <v>2301</v>
      </c>
      <c r="C55" s="129" t="s">
        <v>1206</v>
      </c>
      <c r="G55" s="51"/>
      <c r="H55"/>
      <c r="N55" s="51"/>
    </row>
    <row r="56" spans="1:14" x14ac:dyDescent="0.25">
      <c r="A56" s="51" t="s">
        <v>834</v>
      </c>
      <c r="B56" s="51" t="s">
        <v>507</v>
      </c>
      <c r="C56" s="129" t="s">
        <v>1206</v>
      </c>
      <c r="G56" s="51"/>
      <c r="H56"/>
      <c r="N56" s="51"/>
    </row>
    <row r="57" spans="1:14" x14ac:dyDescent="0.25">
      <c r="A57" s="51" t="s">
        <v>835</v>
      </c>
      <c r="B57" s="51" t="s">
        <v>509</v>
      </c>
      <c r="C57" s="129" t="s">
        <v>1206</v>
      </c>
      <c r="G57" s="51"/>
      <c r="H57"/>
      <c r="N57" s="51"/>
    </row>
    <row r="58" spans="1:14" x14ac:dyDescent="0.25">
      <c r="A58" s="51" t="s">
        <v>836</v>
      </c>
      <c r="B58" s="51" t="s">
        <v>511</v>
      </c>
      <c r="C58" s="129" t="s">
        <v>1206</v>
      </c>
      <c r="G58" s="51"/>
      <c r="H58"/>
      <c r="N58" s="51"/>
    </row>
    <row r="59" spans="1:14" x14ac:dyDescent="0.25">
      <c r="A59" s="51" t="s">
        <v>837</v>
      </c>
      <c r="B59" s="51" t="s">
        <v>513</v>
      </c>
      <c r="C59" s="129" t="s">
        <v>1206</v>
      </c>
      <c r="G59" s="51"/>
      <c r="H59"/>
      <c r="N59" s="51"/>
    </row>
    <row r="60" spans="1:14" x14ac:dyDescent="0.25">
      <c r="A60" s="51" t="s">
        <v>838</v>
      </c>
      <c r="B60" s="51" t="s">
        <v>515</v>
      </c>
      <c r="C60" s="129" t="s">
        <v>1206</v>
      </c>
      <c r="G60" s="51"/>
      <c r="H60"/>
      <c r="N60" s="51"/>
    </row>
    <row r="61" spans="1:14" x14ac:dyDescent="0.25">
      <c r="A61" s="51" t="s">
        <v>839</v>
      </c>
      <c r="B61" s="51" t="s">
        <v>517</v>
      </c>
      <c r="C61" s="129" t="s">
        <v>1206</v>
      </c>
      <c r="G61" s="51"/>
      <c r="H61"/>
      <c r="N61" s="51"/>
    </row>
    <row r="62" spans="1:14" x14ac:dyDescent="0.25">
      <c r="A62" s="51" t="s">
        <v>840</v>
      </c>
      <c r="B62" s="51" t="s">
        <v>519</v>
      </c>
      <c r="C62" s="129" t="s">
        <v>1206</v>
      </c>
      <c r="G62" s="51"/>
      <c r="H62"/>
      <c r="N62" s="51"/>
    </row>
    <row r="63" spans="1:14" x14ac:dyDescent="0.25">
      <c r="A63" s="51" t="s">
        <v>841</v>
      </c>
      <c r="B63" s="51" t="s">
        <v>521</v>
      </c>
      <c r="C63" s="129" t="s">
        <v>1206</v>
      </c>
      <c r="G63" s="51"/>
      <c r="H63"/>
      <c r="N63" s="51"/>
    </row>
    <row r="64" spans="1:14" x14ac:dyDescent="0.25">
      <c r="A64" s="51" t="s">
        <v>842</v>
      </c>
      <c r="B64" s="51" t="s">
        <v>523</v>
      </c>
      <c r="C64" s="129" t="s">
        <v>1206</v>
      </c>
      <c r="G64" s="51"/>
      <c r="H64"/>
      <c r="N64" s="51"/>
    </row>
    <row r="65" spans="1:14" x14ac:dyDescent="0.25">
      <c r="A65" s="51" t="s">
        <v>843</v>
      </c>
      <c r="B65" s="51" t="s">
        <v>3</v>
      </c>
      <c r="C65" s="129" t="s">
        <v>1206</v>
      </c>
      <c r="G65" s="51"/>
      <c r="H65"/>
      <c r="N65" s="51"/>
    </row>
    <row r="66" spans="1:14" x14ac:dyDescent="0.25">
      <c r="A66" s="51" t="s">
        <v>844</v>
      </c>
      <c r="B66" s="51" t="s">
        <v>526</v>
      </c>
      <c r="C66" s="129" t="s">
        <v>1206</v>
      </c>
      <c r="G66" s="51"/>
      <c r="H66"/>
      <c r="N66" s="51"/>
    </row>
    <row r="67" spans="1:14" x14ac:dyDescent="0.25">
      <c r="A67" s="51" t="s">
        <v>845</v>
      </c>
      <c r="B67" s="51" t="s">
        <v>528</v>
      </c>
      <c r="C67" s="129" t="s">
        <v>1206</v>
      </c>
      <c r="G67" s="51"/>
      <c r="H67"/>
      <c r="N67" s="51"/>
    </row>
    <row r="68" spans="1:14" x14ac:dyDescent="0.25">
      <c r="A68" s="51" t="s">
        <v>846</v>
      </c>
      <c r="B68" s="51" t="s">
        <v>530</v>
      </c>
      <c r="C68" s="129" t="s">
        <v>1206</v>
      </c>
      <c r="G68" s="51"/>
      <c r="H68"/>
      <c r="N68" s="51"/>
    </row>
    <row r="69" spans="1:14" x14ac:dyDescent="0.25">
      <c r="A69" s="51" t="s">
        <v>847</v>
      </c>
      <c r="B69" s="51" t="s">
        <v>532</v>
      </c>
      <c r="C69" s="129" t="s">
        <v>1206</v>
      </c>
      <c r="G69" s="51"/>
      <c r="H69"/>
      <c r="N69" s="51"/>
    </row>
    <row r="70" spans="1:14" x14ac:dyDescent="0.25">
      <c r="A70" s="51" t="s">
        <v>848</v>
      </c>
      <c r="B70" s="51" t="s">
        <v>534</v>
      </c>
      <c r="C70" s="129" t="s">
        <v>1206</v>
      </c>
      <c r="G70" s="51"/>
      <c r="H70"/>
      <c r="N70" s="51"/>
    </row>
    <row r="71" spans="1:14" x14ac:dyDescent="0.25">
      <c r="A71" s="51" t="s">
        <v>849</v>
      </c>
      <c r="B71" s="51" t="s">
        <v>536</v>
      </c>
      <c r="C71" s="129" t="s">
        <v>1206</v>
      </c>
      <c r="G71" s="51"/>
      <c r="H71"/>
      <c r="N71" s="51"/>
    </row>
    <row r="72" spans="1:14" x14ac:dyDescent="0.25">
      <c r="A72" s="51" t="s">
        <v>850</v>
      </c>
      <c r="B72" s="51" t="s">
        <v>538</v>
      </c>
      <c r="C72" s="129" t="s">
        <v>1206</v>
      </c>
      <c r="G72" s="51"/>
      <c r="H72"/>
      <c r="N72" s="51"/>
    </row>
    <row r="73" spans="1:14" x14ac:dyDescent="0.25">
      <c r="A73" s="51" t="s">
        <v>851</v>
      </c>
      <c r="B73" s="51" t="s">
        <v>540</v>
      </c>
      <c r="C73" s="129" t="s">
        <v>1206</v>
      </c>
      <c r="G73" s="51"/>
      <c r="H73"/>
      <c r="N73" s="51"/>
    </row>
    <row r="74" spans="1:14" x14ac:dyDescent="0.25">
      <c r="A74" s="51" t="s">
        <v>852</v>
      </c>
      <c r="B74" s="51" t="s">
        <v>542</v>
      </c>
      <c r="C74" s="129" t="s">
        <v>1206</v>
      </c>
      <c r="G74" s="51"/>
      <c r="H74"/>
      <c r="N74" s="51"/>
    </row>
    <row r="75" spans="1:14" x14ac:dyDescent="0.25">
      <c r="A75" s="51" t="s">
        <v>853</v>
      </c>
      <c r="B75" s="51" t="s">
        <v>544</v>
      </c>
      <c r="C75" s="129" t="s">
        <v>1206</v>
      </c>
      <c r="G75" s="51"/>
      <c r="H75"/>
      <c r="N75" s="51"/>
    </row>
    <row r="76" spans="1:14" x14ac:dyDescent="0.25">
      <c r="A76" s="51" t="s">
        <v>854</v>
      </c>
      <c r="B76" s="51" t="s">
        <v>6</v>
      </c>
      <c r="C76" s="129" t="s">
        <v>1206</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1206</v>
      </c>
      <c r="G78" s="51"/>
      <c r="H78"/>
      <c r="N78" s="51"/>
    </row>
    <row r="79" spans="1:14" x14ac:dyDescent="0.25">
      <c r="A79" s="51" t="s">
        <v>857</v>
      </c>
      <c r="B79" s="51" t="s">
        <v>552</v>
      </c>
      <c r="C79" s="129" t="s">
        <v>1206</v>
      </c>
      <c r="G79" s="51"/>
      <c r="H79"/>
      <c r="N79" s="51"/>
    </row>
    <row r="80" spans="1:14" x14ac:dyDescent="0.25">
      <c r="A80" s="51" t="s">
        <v>858</v>
      </c>
      <c r="B80" s="51" t="s">
        <v>2</v>
      </c>
      <c r="C80" s="129" t="s">
        <v>1206</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1206</v>
      </c>
      <c r="G82" s="51"/>
      <c r="H82"/>
      <c r="I82" s="68"/>
      <c r="N82" s="51"/>
    </row>
    <row r="83" spans="1:14" x14ac:dyDescent="0.25">
      <c r="A83" s="51" t="s">
        <v>861</v>
      </c>
      <c r="B83" s="51" t="s">
        <v>547</v>
      </c>
      <c r="C83" s="129" t="s">
        <v>1206</v>
      </c>
      <c r="G83" s="51"/>
      <c r="H83"/>
      <c r="I83" s="68"/>
      <c r="N83" s="51"/>
    </row>
    <row r="84" spans="1:14" x14ac:dyDescent="0.25">
      <c r="A84" s="51" t="s">
        <v>862</v>
      </c>
      <c r="B84" s="68" t="s">
        <v>313</v>
      </c>
      <c r="C84" s="129" t="s">
        <v>1206</v>
      </c>
      <c r="G84" s="51"/>
      <c r="H84"/>
      <c r="I84" s="68"/>
      <c r="N84" s="51"/>
    </row>
    <row r="85" spans="1:14" x14ac:dyDescent="0.25">
      <c r="A85" s="51" t="s">
        <v>863</v>
      </c>
      <c r="B85" s="68" t="s">
        <v>315</v>
      </c>
      <c r="C85" s="129" t="s">
        <v>1206</v>
      </c>
      <c r="G85" s="51"/>
      <c r="H85"/>
      <c r="I85" s="68"/>
      <c r="N85" s="51"/>
    </row>
    <row r="86" spans="1:14" x14ac:dyDescent="0.25">
      <c r="A86" s="51" t="s">
        <v>864</v>
      </c>
      <c r="B86" s="68" t="s">
        <v>12</v>
      </c>
      <c r="C86" s="129" t="s">
        <v>1206</v>
      </c>
      <c r="G86" s="51"/>
      <c r="H86"/>
      <c r="I86" s="68"/>
      <c r="N86" s="51"/>
    </row>
    <row r="87" spans="1:14" x14ac:dyDescent="0.25">
      <c r="A87" s="51" t="s">
        <v>865</v>
      </c>
      <c r="B87" s="68" t="s">
        <v>318</v>
      </c>
      <c r="C87" s="129" t="s">
        <v>1206</v>
      </c>
      <c r="G87" s="51"/>
      <c r="H87"/>
      <c r="I87" s="68"/>
      <c r="N87" s="51"/>
    </row>
    <row r="88" spans="1:14" x14ac:dyDescent="0.25">
      <c r="A88" s="51" t="s">
        <v>866</v>
      </c>
      <c r="B88" s="68" t="s">
        <v>320</v>
      </c>
      <c r="C88" s="129" t="s">
        <v>1206</v>
      </c>
      <c r="G88" s="51"/>
      <c r="H88"/>
      <c r="I88" s="68"/>
      <c r="N88" s="51"/>
    </row>
    <row r="89" spans="1:14" x14ac:dyDescent="0.25">
      <c r="A89" s="51" t="s">
        <v>867</v>
      </c>
      <c r="B89" s="68" t="s">
        <v>322</v>
      </c>
      <c r="C89" s="129" t="s">
        <v>1206</v>
      </c>
      <c r="G89" s="51"/>
      <c r="H89"/>
      <c r="I89" s="68"/>
      <c r="N89" s="51"/>
    </row>
    <row r="90" spans="1:14" x14ac:dyDescent="0.25">
      <c r="A90" s="51" t="s">
        <v>868</v>
      </c>
      <c r="B90" s="68" t="s">
        <v>324</v>
      </c>
      <c r="C90" s="129" t="s">
        <v>1206</v>
      </c>
      <c r="G90" s="51"/>
      <c r="H90"/>
      <c r="I90" s="68"/>
      <c r="N90" s="51"/>
    </row>
    <row r="91" spans="1:14" x14ac:dyDescent="0.25">
      <c r="A91" s="51" t="s">
        <v>869</v>
      </c>
      <c r="B91" s="68" t="s">
        <v>326</v>
      </c>
      <c r="C91" s="129" t="s">
        <v>1206</v>
      </c>
      <c r="G91" s="51"/>
      <c r="H91"/>
      <c r="I91" s="68"/>
      <c r="N91" s="51"/>
    </row>
    <row r="92" spans="1:14" x14ac:dyDescent="0.25">
      <c r="A92" s="51" t="s">
        <v>870</v>
      </c>
      <c r="B92" s="68" t="s">
        <v>139</v>
      </c>
      <c r="C92" s="129" t="s">
        <v>1206</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1206</v>
      </c>
      <c r="G104" s="51"/>
      <c r="H104"/>
      <c r="I104" s="68"/>
      <c r="N104" s="51"/>
    </row>
    <row r="105" spans="1:14" x14ac:dyDescent="0.25">
      <c r="A105" s="51" t="s">
        <v>882</v>
      </c>
      <c r="B105" s="68" t="s">
        <v>575</v>
      </c>
      <c r="C105" s="129" t="s">
        <v>1206</v>
      </c>
      <c r="G105" s="51"/>
      <c r="H105"/>
      <c r="I105" s="68"/>
      <c r="N105" s="51"/>
    </row>
    <row r="106" spans="1:14" x14ac:dyDescent="0.25">
      <c r="A106" s="51" t="s">
        <v>883</v>
      </c>
      <c r="B106" s="68" t="s">
        <v>575</v>
      </c>
      <c r="C106" s="129" t="s">
        <v>1206</v>
      </c>
      <c r="G106" s="51"/>
      <c r="H106"/>
      <c r="I106" s="68"/>
      <c r="N106" s="51"/>
    </row>
    <row r="107" spans="1:14" x14ac:dyDescent="0.25">
      <c r="A107" s="51" t="s">
        <v>884</v>
      </c>
      <c r="B107" s="68" t="s">
        <v>575</v>
      </c>
      <c r="C107" s="129" t="s">
        <v>1206</v>
      </c>
      <c r="G107" s="51"/>
      <c r="H107"/>
      <c r="I107" s="68"/>
      <c r="N107" s="51"/>
    </row>
    <row r="108" spans="1:14" x14ac:dyDescent="0.25">
      <c r="A108" s="51" t="s">
        <v>885</v>
      </c>
      <c r="B108" s="68" t="s">
        <v>575</v>
      </c>
      <c r="C108" s="129" t="s">
        <v>1206</v>
      </c>
      <c r="G108" s="51"/>
      <c r="H108"/>
      <c r="I108" s="68"/>
      <c r="N108" s="51"/>
    </row>
    <row r="109" spans="1:14" x14ac:dyDescent="0.25">
      <c r="A109" s="51" t="s">
        <v>886</v>
      </c>
      <c r="B109" s="68" t="s">
        <v>575</v>
      </c>
      <c r="C109" s="129" t="s">
        <v>1206</v>
      </c>
      <c r="G109" s="51"/>
      <c r="H109"/>
      <c r="I109" s="68"/>
      <c r="N109" s="51"/>
    </row>
    <row r="110" spans="1:14" x14ac:dyDescent="0.25">
      <c r="A110" s="51" t="s">
        <v>887</v>
      </c>
      <c r="B110" s="68" t="s">
        <v>575</v>
      </c>
      <c r="C110" s="129" t="s">
        <v>1206</v>
      </c>
      <c r="G110" s="51"/>
      <c r="H110"/>
      <c r="I110" s="68"/>
      <c r="N110" s="51"/>
    </row>
    <row r="111" spans="1:14" x14ac:dyDescent="0.25">
      <c r="A111" s="51" t="s">
        <v>888</v>
      </c>
      <c r="B111" s="68" t="s">
        <v>575</v>
      </c>
      <c r="C111" s="129" t="s">
        <v>1206</v>
      </c>
      <c r="G111" s="51"/>
      <c r="H111"/>
      <c r="I111" s="68"/>
      <c r="N111" s="51"/>
    </row>
    <row r="112" spans="1:14" x14ac:dyDescent="0.25">
      <c r="A112" s="51" t="s">
        <v>889</v>
      </c>
      <c r="B112" s="68" t="s">
        <v>575</v>
      </c>
      <c r="C112" s="129" t="s">
        <v>1206</v>
      </c>
      <c r="G112" s="51"/>
      <c r="H112"/>
      <c r="I112" s="68"/>
      <c r="N112" s="51"/>
    </row>
    <row r="113" spans="1:14" x14ac:dyDescent="0.25">
      <c r="A113" s="51" t="s">
        <v>890</v>
      </c>
      <c r="B113" s="68" t="s">
        <v>575</v>
      </c>
      <c r="C113" s="129" t="s">
        <v>1206</v>
      </c>
      <c r="G113" s="51"/>
      <c r="H113"/>
      <c r="I113" s="68"/>
      <c r="N113" s="51"/>
    </row>
    <row r="114" spans="1:14" x14ac:dyDescent="0.25">
      <c r="A114" s="51" t="s">
        <v>891</v>
      </c>
      <c r="B114" s="68" t="s">
        <v>575</v>
      </c>
      <c r="C114" s="129" t="s">
        <v>1206</v>
      </c>
      <c r="G114" s="51"/>
      <c r="H114"/>
      <c r="I114" s="68"/>
      <c r="N114" s="51"/>
    </row>
    <row r="115" spans="1:14" x14ac:dyDescent="0.25">
      <c r="A115" s="51" t="s">
        <v>892</v>
      </c>
      <c r="B115" s="68" t="s">
        <v>575</v>
      </c>
      <c r="C115" s="129" t="s">
        <v>1206</v>
      </c>
      <c r="G115" s="51"/>
      <c r="H115"/>
      <c r="I115" s="68"/>
      <c r="N115" s="51"/>
    </row>
    <row r="116" spans="1:14" x14ac:dyDescent="0.25">
      <c r="A116" s="51" t="s">
        <v>893</v>
      </c>
      <c r="B116" s="68" t="s">
        <v>575</v>
      </c>
      <c r="C116" s="129" t="s">
        <v>1206</v>
      </c>
      <c r="G116" s="51"/>
      <c r="H116"/>
      <c r="I116" s="68"/>
      <c r="N116" s="51"/>
    </row>
    <row r="117" spans="1:14" x14ac:dyDescent="0.25">
      <c r="A117" s="51" t="s">
        <v>894</v>
      </c>
      <c r="B117" s="68" t="s">
        <v>575</v>
      </c>
      <c r="C117" s="129" t="s">
        <v>1206</v>
      </c>
      <c r="G117" s="51"/>
      <c r="H117"/>
      <c r="I117" s="68"/>
      <c r="N117" s="51"/>
    </row>
    <row r="118" spans="1:14" x14ac:dyDescent="0.25">
      <c r="A118" s="51" t="s">
        <v>895</v>
      </c>
      <c r="B118" s="68" t="s">
        <v>575</v>
      </c>
      <c r="C118" s="129" t="s">
        <v>1206</v>
      </c>
      <c r="G118" s="51"/>
      <c r="H118"/>
      <c r="I118" s="68"/>
      <c r="N118" s="51"/>
    </row>
    <row r="119" spans="1:14" x14ac:dyDescent="0.25">
      <c r="A119" s="51" t="s">
        <v>896</v>
      </c>
      <c r="B119" s="68" t="s">
        <v>575</v>
      </c>
      <c r="C119" s="129" t="s">
        <v>1206</v>
      </c>
      <c r="G119" s="51"/>
      <c r="H119"/>
      <c r="I119" s="68"/>
      <c r="N119" s="51"/>
    </row>
    <row r="120" spans="1:14" x14ac:dyDescent="0.25">
      <c r="A120" s="51" t="s">
        <v>897</v>
      </c>
      <c r="B120" s="68" t="s">
        <v>575</v>
      </c>
      <c r="C120" s="129" t="s">
        <v>1206</v>
      </c>
      <c r="G120" s="51"/>
      <c r="H120"/>
      <c r="I120" s="68"/>
      <c r="N120" s="51"/>
    </row>
    <row r="121" spans="1:14" x14ac:dyDescent="0.25">
      <c r="A121" s="51" t="s">
        <v>898</v>
      </c>
      <c r="B121" s="68" t="s">
        <v>575</v>
      </c>
      <c r="C121" s="129" t="s">
        <v>1206</v>
      </c>
      <c r="G121" s="51"/>
      <c r="H121"/>
      <c r="I121" s="68"/>
      <c r="N121" s="51"/>
    </row>
    <row r="122" spans="1:14" x14ac:dyDescent="0.25">
      <c r="A122" s="51" t="s">
        <v>899</v>
      </c>
      <c r="B122" s="68" t="s">
        <v>575</v>
      </c>
      <c r="C122" s="129" t="s">
        <v>1206</v>
      </c>
      <c r="G122" s="51"/>
      <c r="H122"/>
      <c r="I122" s="68"/>
      <c r="N122" s="51"/>
    </row>
    <row r="123" spans="1:14" x14ac:dyDescent="0.25">
      <c r="A123" s="51" t="s">
        <v>900</v>
      </c>
      <c r="B123" s="68" t="s">
        <v>575</v>
      </c>
      <c r="C123" s="129" t="s">
        <v>1206</v>
      </c>
      <c r="G123" s="51"/>
      <c r="H123"/>
      <c r="I123" s="68"/>
      <c r="N123" s="51"/>
    </row>
    <row r="124" spans="1:14" x14ac:dyDescent="0.25">
      <c r="A124" s="51" t="s">
        <v>901</v>
      </c>
      <c r="B124" s="68" t="s">
        <v>575</v>
      </c>
      <c r="C124" s="129" t="s">
        <v>1206</v>
      </c>
      <c r="G124" s="51"/>
      <c r="H124"/>
      <c r="I124" s="68"/>
      <c r="N124" s="51"/>
    </row>
    <row r="125" spans="1:14" x14ac:dyDescent="0.25">
      <c r="A125" s="51" t="s">
        <v>902</v>
      </c>
      <c r="B125" s="68" t="s">
        <v>575</v>
      </c>
      <c r="C125" s="129" t="s">
        <v>1206</v>
      </c>
      <c r="G125" s="51"/>
      <c r="H125"/>
      <c r="I125" s="68"/>
      <c r="N125" s="51"/>
    </row>
    <row r="126" spans="1:14" x14ac:dyDescent="0.25">
      <c r="A126" s="51" t="s">
        <v>903</v>
      </c>
      <c r="B126" s="68" t="s">
        <v>575</v>
      </c>
      <c r="C126" s="129" t="s">
        <v>1206</v>
      </c>
      <c r="G126" s="51"/>
      <c r="H126"/>
      <c r="I126" s="68"/>
      <c r="N126" s="51"/>
    </row>
    <row r="127" spans="1:14" x14ac:dyDescent="0.25">
      <c r="A127" s="51" t="s">
        <v>904</v>
      </c>
      <c r="B127" s="68" t="s">
        <v>575</v>
      </c>
      <c r="C127" s="129" t="s">
        <v>1206</v>
      </c>
      <c r="G127" s="51"/>
      <c r="H127"/>
      <c r="I127" s="68"/>
      <c r="N127" s="51"/>
    </row>
    <row r="128" spans="1:14" x14ac:dyDescent="0.25">
      <c r="A128" s="51" t="s">
        <v>905</v>
      </c>
      <c r="B128" s="68" t="s">
        <v>575</v>
      </c>
      <c r="C128" s="51" t="s">
        <v>1206</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1206</v>
      </c>
      <c r="D130"/>
      <c r="E130"/>
      <c r="F130"/>
      <c r="G130"/>
      <c r="H130"/>
      <c r="K130"/>
      <c r="L130"/>
      <c r="M130"/>
      <c r="N130"/>
    </row>
    <row r="131" spans="1:14" x14ac:dyDescent="0.25">
      <c r="A131" s="51" t="s">
        <v>907</v>
      </c>
      <c r="B131" s="51" t="s">
        <v>610</v>
      </c>
      <c r="C131" s="129" t="s">
        <v>1206</v>
      </c>
      <c r="D131"/>
      <c r="E131"/>
      <c r="F131"/>
      <c r="G131"/>
      <c r="H131"/>
      <c r="K131"/>
      <c r="L131"/>
      <c r="M131"/>
      <c r="N131"/>
    </row>
    <row r="132" spans="1:14" x14ac:dyDescent="0.25">
      <c r="A132" s="51" t="s">
        <v>908</v>
      </c>
      <c r="B132" s="51" t="s">
        <v>139</v>
      </c>
      <c r="C132" s="129" t="s">
        <v>1206</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1206</v>
      </c>
      <c r="D138" s="96"/>
      <c r="E138" s="96"/>
      <c r="F138" s="87"/>
      <c r="G138" s="76"/>
      <c r="H138"/>
      <c r="K138" s="96"/>
      <c r="L138" s="96"/>
      <c r="M138" s="87"/>
      <c r="N138" s="76"/>
    </row>
    <row r="139" spans="1:14" x14ac:dyDescent="0.25">
      <c r="A139" s="51" t="s">
        <v>914</v>
      </c>
      <c r="B139" s="51" t="s">
        <v>622</v>
      </c>
      <c r="C139" s="129" t="s">
        <v>1206</v>
      </c>
      <c r="D139" s="96"/>
      <c r="E139" s="96"/>
      <c r="F139" s="87"/>
      <c r="G139" s="76"/>
      <c r="H139"/>
      <c r="K139" s="96"/>
      <c r="L139" s="96"/>
      <c r="M139" s="87"/>
      <c r="N139" s="76"/>
    </row>
    <row r="140" spans="1:14" x14ac:dyDescent="0.25">
      <c r="A140" s="51" t="s">
        <v>915</v>
      </c>
      <c r="B140" s="51" t="s">
        <v>139</v>
      </c>
      <c r="C140" s="129" t="s">
        <v>1206</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1206</v>
      </c>
      <c r="D148" s="96"/>
      <c r="E148" s="96"/>
      <c r="F148" s="139" t="str">
        <f>IF($C$152=0,"",IF(C148="[for completion]","",C148/$C$152))</f>
        <v/>
      </c>
      <c r="G148" s="76"/>
      <c r="H148"/>
      <c r="I148" s="68"/>
      <c r="K148" s="96"/>
      <c r="L148" s="96"/>
      <c r="M148" s="77"/>
      <c r="N148" s="76"/>
    </row>
    <row r="149" spans="1:14" x14ac:dyDescent="0.25">
      <c r="A149" s="51" t="s">
        <v>925</v>
      </c>
      <c r="B149" s="68" t="s">
        <v>926</v>
      </c>
      <c r="C149" s="132" t="s">
        <v>1206</v>
      </c>
      <c r="D149" s="96"/>
      <c r="E149" s="96"/>
      <c r="F149" s="139" t="str">
        <f>IF($C$152=0,"",IF(C149="[for completion]","",C149/$C$152))</f>
        <v/>
      </c>
      <c r="G149" s="76"/>
      <c r="H149"/>
      <c r="I149" s="68"/>
      <c r="K149" s="96"/>
      <c r="L149" s="96"/>
      <c r="M149" s="77"/>
      <c r="N149" s="76"/>
    </row>
    <row r="150" spans="1:14" x14ac:dyDescent="0.25">
      <c r="A150" s="51" t="s">
        <v>927</v>
      </c>
      <c r="B150" s="68" t="s">
        <v>928</v>
      </c>
      <c r="C150" s="132" t="s">
        <v>1206</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1206</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1206</v>
      </c>
      <c r="D167"/>
      <c r="E167" s="49"/>
      <c r="F167" s="49"/>
      <c r="G167"/>
      <c r="H167"/>
      <c r="K167"/>
      <c r="L167" s="49"/>
      <c r="M167" s="49"/>
      <c r="N167"/>
    </row>
    <row r="168" spans="1:14" outlineLevel="1" x14ac:dyDescent="0.25">
      <c r="A168" s="51" t="s">
        <v>954</v>
      </c>
      <c r="B168" s="121" t="s">
        <v>2672</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1206</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B45" sqref="B45"/>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3005</v>
      </c>
    </row>
    <row r="2" spans="1:7" ht="15.75" thickBot="1" x14ac:dyDescent="0.3">
      <c r="A2" s="49"/>
      <c r="B2" s="49"/>
      <c r="C2" s="49"/>
      <c r="D2" s="49"/>
      <c r="E2" s="49"/>
      <c r="F2" s="49"/>
    </row>
    <row r="3" spans="1:7" ht="19.5" thickBot="1" x14ac:dyDescent="0.3">
      <c r="A3" s="52"/>
      <c r="B3" s="53" t="s">
        <v>71</v>
      </c>
      <c r="C3" s="54" t="s">
        <v>1562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1206</v>
      </c>
      <c r="D27" s="93"/>
      <c r="F27" s="93"/>
      <c r="G27" s="51"/>
    </row>
    <row r="28" spans="1:7" x14ac:dyDescent="0.25">
      <c r="A28" s="51" t="s">
        <v>991</v>
      </c>
      <c r="B28" s="51" t="s">
        <v>498</v>
      </c>
      <c r="C28" s="129" t="s">
        <v>1206</v>
      </c>
      <c r="D28" s="93"/>
      <c r="F28" s="93"/>
      <c r="G28" s="51"/>
    </row>
    <row r="29" spans="1:7" x14ac:dyDescent="0.25">
      <c r="A29" s="51" t="s">
        <v>992</v>
      </c>
      <c r="B29" s="51" t="s">
        <v>500</v>
      </c>
      <c r="C29" s="129" t="s">
        <v>1206</v>
      </c>
      <c r="D29" s="93"/>
      <c r="F29" s="93"/>
      <c r="G29" s="51"/>
    </row>
    <row r="30" spans="1:7" x14ac:dyDescent="0.25">
      <c r="A30" s="51" t="s">
        <v>993</v>
      </c>
      <c r="B30" s="51" t="s">
        <v>502</v>
      </c>
      <c r="C30" s="129" t="s">
        <v>1206</v>
      </c>
      <c r="D30" s="93"/>
      <c r="F30" s="93"/>
      <c r="G30" s="51"/>
    </row>
    <row r="31" spans="1:7" x14ac:dyDescent="0.25">
      <c r="A31" s="51" t="s">
        <v>994</v>
      </c>
      <c r="B31" s="51" t="s">
        <v>504</v>
      </c>
      <c r="C31" s="129" t="s">
        <v>1206</v>
      </c>
      <c r="D31" s="93"/>
      <c r="F31" s="93"/>
      <c r="G31" s="51"/>
    </row>
    <row r="32" spans="1:7" x14ac:dyDescent="0.25">
      <c r="A32" s="51" t="s">
        <v>995</v>
      </c>
      <c r="B32" s="51" t="s">
        <v>2301</v>
      </c>
      <c r="C32" s="129" t="s">
        <v>1206</v>
      </c>
      <c r="D32" s="93"/>
      <c r="F32" s="93"/>
      <c r="G32" s="51"/>
    </row>
    <row r="33" spans="1:7" x14ac:dyDescent="0.25">
      <c r="A33" s="51" t="s">
        <v>996</v>
      </c>
      <c r="B33" s="51" t="s">
        <v>507</v>
      </c>
      <c r="C33" s="129" t="s">
        <v>1206</v>
      </c>
      <c r="D33" s="93"/>
      <c r="F33" s="93"/>
      <c r="G33" s="51"/>
    </row>
    <row r="34" spans="1:7" x14ac:dyDescent="0.25">
      <c r="A34" s="51" t="s">
        <v>997</v>
      </c>
      <c r="B34" s="51" t="s">
        <v>509</v>
      </c>
      <c r="C34" s="129" t="s">
        <v>1206</v>
      </c>
      <c r="D34" s="93"/>
      <c r="F34" s="93"/>
      <c r="G34" s="51"/>
    </row>
    <row r="35" spans="1:7" x14ac:dyDescent="0.25">
      <c r="A35" s="51" t="s">
        <v>998</v>
      </c>
      <c r="B35" s="51" t="s">
        <v>511</v>
      </c>
      <c r="C35" s="129" t="s">
        <v>1206</v>
      </c>
      <c r="D35" s="93"/>
      <c r="F35" s="93"/>
      <c r="G35" s="51"/>
    </row>
    <row r="36" spans="1:7" x14ac:dyDescent="0.25">
      <c r="A36" s="51" t="s">
        <v>999</v>
      </c>
      <c r="B36" s="51" t="s">
        <v>513</v>
      </c>
      <c r="C36" s="129" t="s">
        <v>1206</v>
      </c>
      <c r="D36" s="93"/>
      <c r="F36" s="93"/>
      <c r="G36" s="51"/>
    </row>
    <row r="37" spans="1:7" x14ac:dyDescent="0.25">
      <c r="A37" s="51" t="s">
        <v>1000</v>
      </c>
      <c r="B37" s="51" t="s">
        <v>515</v>
      </c>
      <c r="C37" s="129" t="s">
        <v>1206</v>
      </c>
      <c r="D37" s="93"/>
      <c r="F37" s="93"/>
      <c r="G37" s="51"/>
    </row>
    <row r="38" spans="1:7" x14ac:dyDescent="0.25">
      <c r="A38" s="51" t="s">
        <v>1001</v>
      </c>
      <c r="B38" s="51" t="s">
        <v>517</v>
      </c>
      <c r="C38" s="129" t="s">
        <v>1206</v>
      </c>
      <c r="D38" s="93"/>
      <c r="F38" s="93"/>
      <c r="G38" s="51"/>
    </row>
    <row r="39" spans="1:7" x14ac:dyDescent="0.25">
      <c r="A39" s="51" t="s">
        <v>1002</v>
      </c>
      <c r="B39" s="51" t="s">
        <v>519</v>
      </c>
      <c r="C39" s="129" t="s">
        <v>1206</v>
      </c>
      <c r="D39" s="93"/>
      <c r="F39" s="93"/>
      <c r="G39" s="51"/>
    </row>
    <row r="40" spans="1:7" x14ac:dyDescent="0.25">
      <c r="A40" s="51" t="s">
        <v>1003</v>
      </c>
      <c r="B40" s="51" t="s">
        <v>521</v>
      </c>
      <c r="C40" s="129" t="s">
        <v>1206</v>
      </c>
      <c r="D40" s="93"/>
      <c r="F40" s="93"/>
      <c r="G40" s="51"/>
    </row>
    <row r="41" spans="1:7" x14ac:dyDescent="0.25">
      <c r="A41" s="51" t="s">
        <v>1004</v>
      </c>
      <c r="B41" s="51" t="s">
        <v>523</v>
      </c>
      <c r="C41" s="129" t="s">
        <v>1206</v>
      </c>
      <c r="D41" s="93"/>
      <c r="F41" s="93"/>
      <c r="G41" s="51"/>
    </row>
    <row r="42" spans="1:7" x14ac:dyDescent="0.25">
      <c r="A42" s="51" t="s">
        <v>1005</v>
      </c>
      <c r="B42" s="51" t="s">
        <v>3</v>
      </c>
      <c r="C42" s="129" t="s">
        <v>1206</v>
      </c>
      <c r="D42" s="93"/>
      <c r="F42" s="93"/>
      <c r="G42" s="51"/>
    </row>
    <row r="43" spans="1:7" x14ac:dyDescent="0.25">
      <c r="A43" s="51" t="s">
        <v>1006</v>
      </c>
      <c r="B43" s="51" t="s">
        <v>526</v>
      </c>
      <c r="C43" s="129" t="s">
        <v>1206</v>
      </c>
      <c r="D43" s="93"/>
      <c r="F43" s="93"/>
      <c r="G43" s="51"/>
    </row>
    <row r="44" spans="1:7" x14ac:dyDescent="0.25">
      <c r="A44" s="51" t="s">
        <v>1007</v>
      </c>
      <c r="B44" s="51" t="s">
        <v>528</v>
      </c>
      <c r="C44" s="129" t="s">
        <v>1206</v>
      </c>
      <c r="D44" s="93"/>
      <c r="F44" s="93"/>
      <c r="G44" s="51"/>
    </row>
    <row r="45" spans="1:7" x14ac:dyDescent="0.25">
      <c r="A45" s="51" t="s">
        <v>1008</v>
      </c>
      <c r="B45" s="51" t="s">
        <v>530</v>
      </c>
      <c r="C45" s="129" t="s">
        <v>1206</v>
      </c>
      <c r="D45" s="93"/>
      <c r="F45" s="93"/>
      <c r="G45" s="51"/>
    </row>
    <row r="46" spans="1:7" x14ac:dyDescent="0.25">
      <c r="A46" s="51" t="s">
        <v>1009</v>
      </c>
      <c r="B46" s="51" t="s">
        <v>532</v>
      </c>
      <c r="C46" s="129" t="s">
        <v>1206</v>
      </c>
      <c r="D46" s="93"/>
      <c r="F46" s="93"/>
      <c r="G46" s="51"/>
    </row>
    <row r="47" spans="1:7" x14ac:dyDescent="0.25">
      <c r="A47" s="51" t="s">
        <v>1010</v>
      </c>
      <c r="B47" s="51" t="s">
        <v>534</v>
      </c>
      <c r="C47" s="129" t="s">
        <v>1206</v>
      </c>
      <c r="D47" s="93"/>
      <c r="F47" s="93"/>
      <c r="G47" s="51"/>
    </row>
    <row r="48" spans="1:7" x14ac:dyDescent="0.25">
      <c r="A48" s="51" t="s">
        <v>1011</v>
      </c>
      <c r="B48" s="51" t="s">
        <v>536</v>
      </c>
      <c r="C48" s="129" t="s">
        <v>1206</v>
      </c>
      <c r="D48" s="93"/>
      <c r="F48" s="93"/>
      <c r="G48" s="51"/>
    </row>
    <row r="49" spans="1:7" x14ac:dyDescent="0.25">
      <c r="A49" s="51" t="s">
        <v>1012</v>
      </c>
      <c r="B49" s="51" t="s">
        <v>538</v>
      </c>
      <c r="C49" s="129" t="s">
        <v>1206</v>
      </c>
      <c r="D49" s="93"/>
      <c r="F49" s="93"/>
      <c r="G49" s="51"/>
    </row>
    <row r="50" spans="1:7" x14ac:dyDescent="0.25">
      <c r="A50" s="51" t="s">
        <v>1013</v>
      </c>
      <c r="B50" s="51" t="s">
        <v>540</v>
      </c>
      <c r="C50" s="129" t="s">
        <v>1206</v>
      </c>
      <c r="D50" s="93"/>
      <c r="F50" s="93"/>
      <c r="G50" s="51"/>
    </row>
    <row r="51" spans="1:7" x14ac:dyDescent="0.25">
      <c r="A51" s="51" t="s">
        <v>1014</v>
      </c>
      <c r="B51" s="51" t="s">
        <v>542</v>
      </c>
      <c r="C51" s="129" t="s">
        <v>1206</v>
      </c>
      <c r="D51" s="93"/>
      <c r="F51" s="93"/>
      <c r="G51" s="51"/>
    </row>
    <row r="52" spans="1:7" x14ac:dyDescent="0.25">
      <c r="A52" s="51" t="s">
        <v>1015</v>
      </c>
      <c r="B52" s="51" t="s">
        <v>544</v>
      </c>
      <c r="C52" s="129" t="s">
        <v>1206</v>
      </c>
      <c r="D52" s="93"/>
      <c r="F52" s="93"/>
      <c r="G52" s="51"/>
    </row>
    <row r="53" spans="1:7" x14ac:dyDescent="0.25">
      <c r="A53" s="51" t="s">
        <v>1016</v>
      </c>
      <c r="B53" s="51" t="s">
        <v>6</v>
      </c>
      <c r="C53" s="129" t="s">
        <v>1206</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1206</v>
      </c>
      <c r="D55" s="93"/>
      <c r="F55" s="93"/>
      <c r="G55" s="51"/>
    </row>
    <row r="56" spans="1:7" x14ac:dyDescent="0.25">
      <c r="A56" s="51" t="s">
        <v>1019</v>
      </c>
      <c r="B56" s="51" t="s">
        <v>552</v>
      </c>
      <c r="C56" s="129" t="s">
        <v>1206</v>
      </c>
      <c r="D56" s="93"/>
      <c r="F56" s="93"/>
      <c r="G56" s="51"/>
    </row>
    <row r="57" spans="1:7" x14ac:dyDescent="0.25">
      <c r="A57" s="51" t="s">
        <v>1020</v>
      </c>
      <c r="B57" s="51" t="s">
        <v>2</v>
      </c>
      <c r="C57" s="129" t="s">
        <v>1206</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1206</v>
      </c>
      <c r="D59" s="93"/>
      <c r="F59" s="93"/>
      <c r="G59" s="51"/>
    </row>
    <row r="60" spans="1:7" x14ac:dyDescent="0.25">
      <c r="A60" s="51" t="s">
        <v>1023</v>
      </c>
      <c r="B60" s="51" t="s">
        <v>547</v>
      </c>
      <c r="C60" s="129" t="s">
        <v>1206</v>
      </c>
      <c r="D60" s="93"/>
      <c r="F60" s="93"/>
      <c r="G60" s="51"/>
    </row>
    <row r="61" spans="1:7" x14ac:dyDescent="0.25">
      <c r="A61" s="51" t="s">
        <v>1024</v>
      </c>
      <c r="B61" s="68" t="s">
        <v>313</v>
      </c>
      <c r="C61" s="129" t="s">
        <v>1206</v>
      </c>
      <c r="D61" s="93"/>
      <c r="F61" s="93"/>
      <c r="G61" s="51"/>
    </row>
    <row r="62" spans="1:7" x14ac:dyDescent="0.25">
      <c r="A62" s="51" t="s">
        <v>1025</v>
      </c>
      <c r="B62" s="68" t="s">
        <v>315</v>
      </c>
      <c r="C62" s="129" t="s">
        <v>1206</v>
      </c>
      <c r="D62" s="93"/>
      <c r="F62" s="93"/>
      <c r="G62" s="51"/>
    </row>
    <row r="63" spans="1:7" x14ac:dyDescent="0.25">
      <c r="A63" s="51" t="s">
        <v>1026</v>
      </c>
      <c r="B63" s="68" t="s">
        <v>12</v>
      </c>
      <c r="C63" s="129" t="s">
        <v>1206</v>
      </c>
      <c r="D63" s="93"/>
      <c r="F63" s="93"/>
      <c r="G63" s="51"/>
    </row>
    <row r="64" spans="1:7" x14ac:dyDescent="0.25">
      <c r="A64" s="51" t="s">
        <v>1027</v>
      </c>
      <c r="B64" s="68" t="s">
        <v>318</v>
      </c>
      <c r="C64" s="129" t="s">
        <v>1206</v>
      </c>
      <c r="D64" s="93"/>
      <c r="F64" s="93"/>
      <c r="G64" s="51"/>
    </row>
    <row r="65" spans="1:7" x14ac:dyDescent="0.25">
      <c r="A65" s="51" t="s">
        <v>1028</v>
      </c>
      <c r="B65" s="68" t="s">
        <v>320</v>
      </c>
      <c r="C65" s="129" t="s">
        <v>1206</v>
      </c>
      <c r="D65" s="93"/>
      <c r="F65" s="93"/>
      <c r="G65" s="51"/>
    </row>
    <row r="66" spans="1:7" x14ac:dyDescent="0.25">
      <c r="A66" s="51" t="s">
        <v>1029</v>
      </c>
      <c r="B66" s="68" t="s">
        <v>322</v>
      </c>
      <c r="C66" s="129" t="s">
        <v>1206</v>
      </c>
      <c r="D66" s="93"/>
      <c r="F66" s="93"/>
      <c r="G66" s="51"/>
    </row>
    <row r="67" spans="1:7" x14ac:dyDescent="0.25">
      <c r="A67" s="51" t="s">
        <v>1030</v>
      </c>
      <c r="B67" s="68" t="s">
        <v>324</v>
      </c>
      <c r="C67" s="129" t="s">
        <v>1206</v>
      </c>
      <c r="D67" s="93"/>
      <c r="F67" s="93"/>
      <c r="G67" s="51"/>
    </row>
    <row r="68" spans="1:7" x14ac:dyDescent="0.25">
      <c r="A68" s="51" t="s">
        <v>1031</v>
      </c>
      <c r="B68" s="68" t="s">
        <v>326</v>
      </c>
      <c r="C68" s="129" t="s">
        <v>1206</v>
      </c>
      <c r="D68" s="93"/>
      <c r="F68" s="93"/>
      <c r="G68" s="51"/>
    </row>
    <row r="69" spans="1:7" x14ac:dyDescent="0.25">
      <c r="A69" s="51" t="s">
        <v>1032</v>
      </c>
      <c r="B69" s="68" t="s">
        <v>139</v>
      </c>
      <c r="C69" s="129" t="s">
        <v>1206</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2672</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7"/>
      <c r="F136" s="139" t="str">
        <f t="shared" si="0"/>
        <v/>
      </c>
      <c r="G136" s="139" t="str">
        <f t="shared" si="1"/>
        <v/>
      </c>
    </row>
    <row r="137" spans="1:7" x14ac:dyDescent="0.25">
      <c r="A137" s="51" t="s">
        <v>1098</v>
      </c>
      <c r="B137" s="68" t="s">
        <v>575</v>
      </c>
      <c r="C137" s="132" t="s">
        <v>1206</v>
      </c>
      <c r="D137" s="133" t="s">
        <v>1206</v>
      </c>
      <c r="E137" s="87"/>
      <c r="F137" s="139" t="str">
        <f t="shared" si="0"/>
        <v/>
      </c>
      <c r="G137" s="139" t="str">
        <f t="shared" si="1"/>
        <v/>
      </c>
    </row>
    <row r="138" spans="1:7" x14ac:dyDescent="0.25">
      <c r="A138" s="51" t="s">
        <v>1099</v>
      </c>
      <c r="B138" s="68" t="s">
        <v>575</v>
      </c>
      <c r="C138" s="132" t="s">
        <v>1206</v>
      </c>
      <c r="D138" s="133" t="s">
        <v>1206</v>
      </c>
      <c r="E138" s="87"/>
      <c r="F138" s="139" t="str">
        <f t="shared" si="0"/>
        <v/>
      </c>
      <c r="G138" s="139" t="str">
        <f t="shared" si="1"/>
        <v/>
      </c>
    </row>
    <row r="139" spans="1:7" x14ac:dyDescent="0.25">
      <c r="A139" s="51" t="s">
        <v>1100</v>
      </c>
      <c r="B139" s="68" t="s">
        <v>575</v>
      </c>
      <c r="C139" s="132" t="s">
        <v>1206</v>
      </c>
      <c r="D139" s="133" t="s">
        <v>1206</v>
      </c>
      <c r="E139" s="87"/>
      <c r="F139" s="139" t="str">
        <f t="shared" si="0"/>
        <v/>
      </c>
      <c r="G139" s="139" t="str">
        <f t="shared" si="1"/>
        <v/>
      </c>
    </row>
    <row r="140" spans="1:7" x14ac:dyDescent="0.25">
      <c r="A140" s="51" t="s">
        <v>1101</v>
      </c>
      <c r="B140" s="68" t="s">
        <v>575</v>
      </c>
      <c r="C140" s="132" t="s">
        <v>1206</v>
      </c>
      <c r="D140" s="133" t="s">
        <v>1206</v>
      </c>
      <c r="E140" s="87"/>
      <c r="F140" s="139" t="str">
        <f t="shared" si="0"/>
        <v/>
      </c>
      <c r="G140" s="139" t="str">
        <f t="shared" si="1"/>
        <v/>
      </c>
    </row>
    <row r="141" spans="1:7" x14ac:dyDescent="0.25">
      <c r="A141" s="51" t="s">
        <v>1102</v>
      </c>
      <c r="B141" s="68" t="s">
        <v>575</v>
      </c>
      <c r="C141" s="132" t="s">
        <v>1206</v>
      </c>
      <c r="D141" s="133" t="s">
        <v>1206</v>
      </c>
      <c r="E141" s="87"/>
      <c r="F141" s="139" t="str">
        <f t="shared" si="0"/>
        <v/>
      </c>
      <c r="G141" s="139" t="str">
        <f t="shared" si="1"/>
        <v/>
      </c>
    </row>
    <row r="142" spans="1:7" x14ac:dyDescent="0.25">
      <c r="A142" s="51" t="s">
        <v>1103</v>
      </c>
      <c r="B142" s="68" t="s">
        <v>575</v>
      </c>
      <c r="C142" s="132" t="s">
        <v>1206</v>
      </c>
      <c r="D142" s="133" t="s">
        <v>1206</v>
      </c>
      <c r="E142" s="87"/>
      <c r="F142" s="139" t="str">
        <f t="shared" si="0"/>
        <v/>
      </c>
      <c r="G142" s="139" t="str">
        <f t="shared" si="1"/>
        <v/>
      </c>
    </row>
    <row r="143" spans="1:7" x14ac:dyDescent="0.25">
      <c r="A143" s="51" t="s">
        <v>1104</v>
      </c>
      <c r="B143" s="68" t="s">
        <v>575</v>
      </c>
      <c r="C143" s="132" t="s">
        <v>1206</v>
      </c>
      <c r="D143" s="133" t="s">
        <v>1206</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3011</v>
      </c>
      <c r="E189" s="72"/>
      <c r="F189" s="70"/>
      <c r="G189" s="70"/>
    </row>
    <row r="190" spans="1:7" x14ac:dyDescent="0.25">
      <c r="A190" s="51" t="s">
        <v>1147</v>
      </c>
      <c r="B190" s="68" t="s">
        <v>575</v>
      </c>
      <c r="C190" s="129" t="s">
        <v>1206</v>
      </c>
      <c r="D190" s="132" t="s">
        <v>1206</v>
      </c>
      <c r="E190" s="129"/>
      <c r="F190" s="129"/>
      <c r="G190" s="87"/>
    </row>
    <row r="191" spans="1:7" x14ac:dyDescent="0.25">
      <c r="A191" s="51" t="s">
        <v>1148</v>
      </c>
      <c r="B191" s="68" t="s">
        <v>575</v>
      </c>
      <c r="C191" s="129" t="s">
        <v>1206</v>
      </c>
      <c r="D191" s="132" t="s">
        <v>1206</v>
      </c>
      <c r="E191" s="129"/>
      <c r="F191" s="129"/>
      <c r="G191" s="87"/>
    </row>
    <row r="192" spans="1:7" x14ac:dyDescent="0.25">
      <c r="A192" s="51" t="s">
        <v>1149</v>
      </c>
      <c r="B192" s="68" t="s">
        <v>575</v>
      </c>
      <c r="C192" s="129" t="s">
        <v>1206</v>
      </c>
      <c r="D192" s="132" t="s">
        <v>1206</v>
      </c>
      <c r="E192" s="87"/>
      <c r="F192" s="87"/>
      <c r="G192" s="87"/>
    </row>
    <row r="193" spans="1:7" x14ac:dyDescent="0.25">
      <c r="A193" s="51" t="s">
        <v>1150</v>
      </c>
      <c r="B193" s="68" t="s">
        <v>575</v>
      </c>
      <c r="C193" s="129" t="s">
        <v>1206</v>
      </c>
      <c r="D193" s="132" t="s">
        <v>1206</v>
      </c>
      <c r="E193" s="87"/>
      <c r="F193" s="87"/>
      <c r="G193" s="87"/>
    </row>
    <row r="194" spans="1:7" x14ac:dyDescent="0.25">
      <c r="A194" s="51" t="s">
        <v>1151</v>
      </c>
      <c r="B194" s="68" t="s">
        <v>575</v>
      </c>
      <c r="C194" s="129" t="s">
        <v>1206</v>
      </c>
      <c r="D194" s="132" t="s">
        <v>1206</v>
      </c>
      <c r="E194" s="87"/>
      <c r="F194" s="87"/>
      <c r="G194" s="87"/>
    </row>
    <row r="195" spans="1:7" x14ac:dyDescent="0.25">
      <c r="A195" s="51" t="s">
        <v>1152</v>
      </c>
      <c r="B195" s="68" t="s">
        <v>575</v>
      </c>
      <c r="C195" s="129" t="s">
        <v>1206</v>
      </c>
      <c r="D195" s="132" t="s">
        <v>1206</v>
      </c>
      <c r="E195" s="87"/>
      <c r="F195" s="87"/>
      <c r="G195" s="87"/>
    </row>
    <row r="196" spans="1:7" x14ac:dyDescent="0.25">
      <c r="A196" s="51" t="s">
        <v>1153</v>
      </c>
      <c r="B196" s="68" t="s">
        <v>575</v>
      </c>
      <c r="C196" s="129" t="s">
        <v>1206</v>
      </c>
      <c r="D196" s="132" t="s">
        <v>1206</v>
      </c>
      <c r="E196" s="87"/>
      <c r="F196" s="87"/>
      <c r="G196" s="87"/>
    </row>
    <row r="197" spans="1:7" x14ac:dyDescent="0.25">
      <c r="A197" s="51" t="s">
        <v>1154</v>
      </c>
      <c r="B197" s="68" t="s">
        <v>575</v>
      </c>
      <c r="C197" s="129" t="s">
        <v>1206</v>
      </c>
      <c r="D197" s="132" t="s">
        <v>1206</v>
      </c>
      <c r="E197" s="87"/>
      <c r="F197" s="87"/>
    </row>
    <row r="198" spans="1:7" x14ac:dyDescent="0.25">
      <c r="A198" s="51" t="s">
        <v>1155</v>
      </c>
      <c r="B198" s="68" t="s">
        <v>575</v>
      </c>
      <c r="C198" s="129" t="s">
        <v>1206</v>
      </c>
      <c r="D198" s="132" t="s">
        <v>1206</v>
      </c>
      <c r="E198" s="87"/>
      <c r="F198" s="87"/>
    </row>
    <row r="199" spans="1:7" x14ac:dyDescent="0.25">
      <c r="A199" s="51" t="s">
        <v>1156</v>
      </c>
      <c r="B199" s="68" t="s">
        <v>575</v>
      </c>
      <c r="C199" s="129" t="s">
        <v>1206</v>
      </c>
      <c r="D199" s="132" t="s">
        <v>1206</v>
      </c>
      <c r="E199" s="87"/>
      <c r="F199" s="87"/>
    </row>
    <row r="200" spans="1:7" x14ac:dyDescent="0.25">
      <c r="A200" s="51" t="s">
        <v>1157</v>
      </c>
      <c r="B200" s="68" t="s">
        <v>575</v>
      </c>
      <c r="C200" s="129" t="s">
        <v>1206</v>
      </c>
      <c r="D200" s="132" t="s">
        <v>1206</v>
      </c>
      <c r="E200" s="87"/>
      <c r="F200" s="87"/>
    </row>
    <row r="201" spans="1:7" x14ac:dyDescent="0.25">
      <c r="A201" s="51" t="s">
        <v>1158</v>
      </c>
      <c r="B201" s="68" t="s">
        <v>575</v>
      </c>
      <c r="C201" s="129" t="s">
        <v>1206</v>
      </c>
      <c r="D201" s="132" t="s">
        <v>1206</v>
      </c>
      <c r="E201" s="87"/>
      <c r="F201" s="87"/>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3012</v>
      </c>
      <c r="C212" s="70" t="s">
        <v>980</v>
      </c>
      <c r="D212" s="70" t="s">
        <v>3011</v>
      </c>
      <c r="E212" s="72"/>
      <c r="F212" s="70"/>
      <c r="G212" s="70"/>
    </row>
    <row r="213" spans="1:7" x14ac:dyDescent="0.25">
      <c r="A213" s="212" t="s">
        <v>3013</v>
      </c>
      <c r="B213" s="222" t="s">
        <v>575</v>
      </c>
      <c r="C213" s="223" t="s">
        <v>82</v>
      </c>
      <c r="D213" s="132" t="s">
        <v>82</v>
      </c>
    </row>
    <row r="214" spans="1:7" x14ac:dyDescent="0.25">
      <c r="A214" s="212" t="s">
        <v>3014</v>
      </c>
      <c r="B214" s="222" t="s">
        <v>575</v>
      </c>
      <c r="C214" s="223" t="s">
        <v>82</v>
      </c>
      <c r="D214" s="132" t="s">
        <v>82</v>
      </c>
    </row>
    <row r="215" spans="1:7" x14ac:dyDescent="0.25">
      <c r="A215" s="212" t="s">
        <v>3015</v>
      </c>
      <c r="B215" s="222" t="s">
        <v>575</v>
      </c>
      <c r="C215" s="223" t="s">
        <v>82</v>
      </c>
      <c r="D215" s="132" t="s">
        <v>82</v>
      </c>
    </row>
    <row r="216" spans="1:7" x14ac:dyDescent="0.25">
      <c r="A216" s="212" t="s">
        <v>3016</v>
      </c>
      <c r="B216" s="222" t="s">
        <v>575</v>
      </c>
      <c r="C216" s="223" t="s">
        <v>82</v>
      </c>
      <c r="D216" s="132" t="s">
        <v>82</v>
      </c>
    </row>
    <row r="217" spans="1:7" x14ac:dyDescent="0.25">
      <c r="A217" s="212" t="s">
        <v>3017</v>
      </c>
      <c r="B217" s="222" t="s">
        <v>575</v>
      </c>
      <c r="C217" s="223" t="s">
        <v>82</v>
      </c>
      <c r="D217" s="132" t="s">
        <v>82</v>
      </c>
    </row>
    <row r="218" spans="1:7" x14ac:dyDescent="0.25">
      <c r="A218" s="212" t="s">
        <v>3018</v>
      </c>
      <c r="B218" s="222" t="s">
        <v>575</v>
      </c>
      <c r="C218" s="223" t="s">
        <v>82</v>
      </c>
      <c r="D218" s="132" t="s">
        <v>82</v>
      </c>
    </row>
    <row r="219" spans="1:7" x14ac:dyDescent="0.25">
      <c r="A219" s="212" t="s">
        <v>3019</v>
      </c>
      <c r="B219" s="222" t="s">
        <v>575</v>
      </c>
      <c r="C219" s="223" t="s">
        <v>82</v>
      </c>
      <c r="D219" s="132" t="s">
        <v>82</v>
      </c>
    </row>
    <row r="220" spans="1:7" x14ac:dyDescent="0.25">
      <c r="A220" s="212" t="s">
        <v>3020</v>
      </c>
      <c r="B220" s="222" t="s">
        <v>575</v>
      </c>
      <c r="C220" s="223" t="s">
        <v>82</v>
      </c>
      <c r="D220" s="132" t="s">
        <v>82</v>
      </c>
    </row>
    <row r="221" spans="1:7" x14ac:dyDescent="0.25">
      <c r="A221" s="212" t="s">
        <v>3021</v>
      </c>
      <c r="B221" s="222" t="s">
        <v>575</v>
      </c>
      <c r="C221" s="223" t="s">
        <v>82</v>
      </c>
      <c r="D221" s="132" t="s">
        <v>82</v>
      </c>
    </row>
    <row r="222" spans="1:7" x14ac:dyDescent="0.25">
      <c r="A222" s="212" t="s">
        <v>3022</v>
      </c>
      <c r="B222" s="222" t="s">
        <v>575</v>
      </c>
      <c r="C222" s="223" t="s">
        <v>82</v>
      </c>
      <c r="D222" s="132" t="s">
        <v>82</v>
      </c>
    </row>
    <row r="223" spans="1:7" x14ac:dyDescent="0.25">
      <c r="A223" s="212" t="s">
        <v>3023</v>
      </c>
      <c r="B223" s="222" t="s">
        <v>575</v>
      </c>
      <c r="C223" s="223" t="s">
        <v>82</v>
      </c>
      <c r="D223" s="132" t="s">
        <v>82</v>
      </c>
    </row>
    <row r="224" spans="1:7" x14ac:dyDescent="0.25">
      <c r="A224" s="212" t="s">
        <v>3024</v>
      </c>
      <c r="B224" s="222" t="s">
        <v>575</v>
      </c>
      <c r="C224" s="223" t="s">
        <v>82</v>
      </c>
      <c r="D224" s="132" t="s">
        <v>82</v>
      </c>
    </row>
    <row r="225" spans="1:7" x14ac:dyDescent="0.25">
      <c r="A225" s="212" t="s">
        <v>3025</v>
      </c>
      <c r="B225" s="222" t="s">
        <v>575</v>
      </c>
      <c r="C225" s="223" t="s">
        <v>82</v>
      </c>
      <c r="D225" s="132" t="s">
        <v>82</v>
      </c>
    </row>
    <row r="226" spans="1:7" x14ac:dyDescent="0.25">
      <c r="A226" s="212" t="s">
        <v>3026</v>
      </c>
      <c r="B226" s="222" t="s">
        <v>575</v>
      </c>
      <c r="C226" s="223" t="s">
        <v>82</v>
      </c>
      <c r="D226" s="132" t="s">
        <v>82</v>
      </c>
    </row>
    <row r="227" spans="1:7" x14ac:dyDescent="0.25">
      <c r="A227" s="212" t="s">
        <v>3027</v>
      </c>
      <c r="B227" s="222" t="s">
        <v>575</v>
      </c>
      <c r="C227" s="223" t="s">
        <v>82</v>
      </c>
      <c r="D227" s="132" t="s">
        <v>82</v>
      </c>
    </row>
    <row r="228" spans="1:7" x14ac:dyDescent="0.25">
      <c r="A228" s="212" t="s">
        <v>3028</v>
      </c>
      <c r="B228" s="222" t="s">
        <v>575</v>
      </c>
      <c r="C228" s="223" t="s">
        <v>82</v>
      </c>
      <c r="D228" s="132" t="s">
        <v>82</v>
      </c>
    </row>
    <row r="229" spans="1:7" x14ac:dyDescent="0.25">
      <c r="A229" s="212" t="s">
        <v>3029</v>
      </c>
      <c r="B229" s="222" t="s">
        <v>575</v>
      </c>
      <c r="C229" s="223" t="s">
        <v>82</v>
      </c>
      <c r="D229" s="132" t="s">
        <v>82</v>
      </c>
    </row>
    <row r="230" spans="1:7" x14ac:dyDescent="0.25">
      <c r="A230" s="51" t="s">
        <v>3087</v>
      </c>
      <c r="B230" s="222"/>
      <c r="C230" s="223"/>
      <c r="D230" s="132"/>
    </row>
    <row r="231" spans="1:7" x14ac:dyDescent="0.25">
      <c r="A231" s="51" t="s">
        <v>3088</v>
      </c>
      <c r="B231" s="222"/>
      <c r="C231" s="223"/>
      <c r="D231" s="132"/>
    </row>
    <row r="232" spans="1:7" x14ac:dyDescent="0.25">
      <c r="A232" s="51" t="s">
        <v>3089</v>
      </c>
      <c r="B232" s="222"/>
      <c r="C232" s="223"/>
      <c r="D232" s="132"/>
    </row>
    <row r="233" spans="1:7" x14ac:dyDescent="0.25">
      <c r="A233" s="51" t="s">
        <v>3090</v>
      </c>
      <c r="B233" s="222"/>
      <c r="C233" s="223"/>
      <c r="D233" s="132"/>
    </row>
    <row r="234" spans="1:7" x14ac:dyDescent="0.25">
      <c r="A234" s="51" t="s">
        <v>3091</v>
      </c>
      <c r="B234" s="222"/>
      <c r="C234" s="223"/>
      <c r="D234" s="132"/>
    </row>
    <row r="235" spans="1:7" x14ac:dyDescent="0.25">
      <c r="A235" s="70"/>
      <c r="B235" s="71" t="s">
        <v>3030</v>
      </c>
      <c r="C235" s="70" t="s">
        <v>980</v>
      </c>
      <c r="D235" s="70" t="s">
        <v>3011</v>
      </c>
      <c r="E235" s="72"/>
      <c r="F235" s="70"/>
      <c r="G235" s="70"/>
    </row>
    <row r="236" spans="1:7" x14ac:dyDescent="0.25">
      <c r="A236" s="212" t="s">
        <v>3031</v>
      </c>
      <c r="B236" s="222" t="s">
        <v>575</v>
      </c>
      <c r="C236" s="223" t="s">
        <v>82</v>
      </c>
      <c r="D236" s="132" t="s">
        <v>82</v>
      </c>
    </row>
    <row r="237" spans="1:7" x14ac:dyDescent="0.25">
      <c r="A237" s="212" t="s">
        <v>3032</v>
      </c>
      <c r="B237" s="222" t="s">
        <v>575</v>
      </c>
      <c r="C237" s="223" t="s">
        <v>82</v>
      </c>
      <c r="D237" s="132" t="s">
        <v>82</v>
      </c>
    </row>
    <row r="238" spans="1:7" x14ac:dyDescent="0.25">
      <c r="A238" s="212" t="s">
        <v>3033</v>
      </c>
      <c r="B238" s="222" t="s">
        <v>575</v>
      </c>
      <c r="C238" s="223" t="s">
        <v>82</v>
      </c>
      <c r="D238" s="132" t="s">
        <v>82</v>
      </c>
    </row>
    <row r="239" spans="1:7" x14ac:dyDescent="0.25">
      <c r="A239" s="212" t="s">
        <v>3034</v>
      </c>
      <c r="B239" s="222" t="s">
        <v>575</v>
      </c>
      <c r="C239" s="223" t="s">
        <v>82</v>
      </c>
      <c r="D239" s="132" t="s">
        <v>82</v>
      </c>
    </row>
    <row r="240" spans="1:7" x14ac:dyDescent="0.25">
      <c r="A240" s="212" t="s">
        <v>3035</v>
      </c>
      <c r="B240" s="222" t="s">
        <v>575</v>
      </c>
      <c r="C240" s="223" t="s">
        <v>82</v>
      </c>
      <c r="D240" s="132" t="s">
        <v>82</v>
      </c>
    </row>
    <row r="241" spans="1:4" x14ac:dyDescent="0.25">
      <c r="A241" s="212" t="s">
        <v>3036</v>
      </c>
      <c r="B241" s="222" t="s">
        <v>575</v>
      </c>
      <c r="C241" s="223" t="s">
        <v>82</v>
      </c>
      <c r="D241" s="132" t="s">
        <v>82</v>
      </c>
    </row>
    <row r="242" spans="1:4" x14ac:dyDescent="0.25">
      <c r="A242" s="212" t="s">
        <v>3037</v>
      </c>
      <c r="B242" s="222" t="s">
        <v>575</v>
      </c>
      <c r="C242" s="223" t="s">
        <v>82</v>
      </c>
      <c r="D242" s="132" t="s">
        <v>82</v>
      </c>
    </row>
    <row r="243" spans="1:4" x14ac:dyDescent="0.25">
      <c r="A243" s="212" t="s">
        <v>3038</v>
      </c>
      <c r="B243" s="222" t="s">
        <v>575</v>
      </c>
      <c r="C243" s="223" t="s">
        <v>82</v>
      </c>
      <c r="D243" s="132" t="s">
        <v>82</v>
      </c>
    </row>
    <row r="244" spans="1:4" x14ac:dyDescent="0.25">
      <c r="A244" s="212" t="s">
        <v>3039</v>
      </c>
      <c r="B244" s="222" t="s">
        <v>575</v>
      </c>
      <c r="C244" s="223" t="s">
        <v>82</v>
      </c>
      <c r="D244" s="132" t="s">
        <v>82</v>
      </c>
    </row>
    <row r="245" spans="1:4" x14ac:dyDescent="0.25">
      <c r="A245" s="212" t="s">
        <v>3040</v>
      </c>
      <c r="B245" s="222" t="s">
        <v>575</v>
      </c>
      <c r="C245" s="223" t="s">
        <v>82</v>
      </c>
      <c r="D245" s="132" t="s">
        <v>82</v>
      </c>
    </row>
    <row r="246" spans="1:4" x14ac:dyDescent="0.25">
      <c r="A246" s="212" t="s">
        <v>3041</v>
      </c>
      <c r="B246" s="222" t="s">
        <v>575</v>
      </c>
      <c r="C246" s="223" t="s">
        <v>82</v>
      </c>
      <c r="D246" s="132" t="s">
        <v>82</v>
      </c>
    </row>
    <row r="247" spans="1:4" x14ac:dyDescent="0.25">
      <c r="A247" s="212" t="s">
        <v>3042</v>
      </c>
      <c r="B247" s="222" t="s">
        <v>575</v>
      </c>
      <c r="C247" s="223" t="s">
        <v>82</v>
      </c>
      <c r="D247" s="132" t="s">
        <v>82</v>
      </c>
    </row>
    <row r="248" spans="1:4" x14ac:dyDescent="0.25">
      <c r="A248" s="212" t="s">
        <v>3043</v>
      </c>
      <c r="B248" s="222" t="s">
        <v>575</v>
      </c>
      <c r="C248" s="223" t="s">
        <v>82</v>
      </c>
      <c r="D248" s="132" t="s">
        <v>82</v>
      </c>
    </row>
    <row r="249" spans="1:4" x14ac:dyDescent="0.25">
      <c r="A249" s="212" t="s">
        <v>3044</v>
      </c>
      <c r="B249" s="222" t="s">
        <v>575</v>
      </c>
      <c r="C249" s="223" t="s">
        <v>82</v>
      </c>
      <c r="D249" s="132" t="s">
        <v>82</v>
      </c>
    </row>
    <row r="250" spans="1:4" x14ac:dyDescent="0.25">
      <c r="A250" s="212" t="s">
        <v>3045</v>
      </c>
      <c r="B250" s="222" t="s">
        <v>575</v>
      </c>
      <c r="C250" s="223" t="s">
        <v>82</v>
      </c>
      <c r="D250" s="132" t="s">
        <v>82</v>
      </c>
    </row>
    <row r="251" spans="1:4" x14ac:dyDescent="0.25">
      <c r="A251" s="212" t="s">
        <v>3046</v>
      </c>
      <c r="B251" s="222" t="s">
        <v>575</v>
      </c>
      <c r="C251" s="223" t="s">
        <v>82</v>
      </c>
      <c r="D251" s="132" t="s">
        <v>82</v>
      </c>
    </row>
    <row r="252" spans="1:4" x14ac:dyDescent="0.25">
      <c r="A252" s="212" t="s">
        <v>3047</v>
      </c>
      <c r="B252" s="222" t="s">
        <v>575</v>
      </c>
      <c r="C252" s="223" t="s">
        <v>82</v>
      </c>
      <c r="D252" s="132" t="s">
        <v>82</v>
      </c>
    </row>
    <row r="253" spans="1:4" x14ac:dyDescent="0.25">
      <c r="A253" s="51" t="s">
        <v>3092</v>
      </c>
    </row>
    <row r="254" spans="1:4" x14ac:dyDescent="0.25">
      <c r="A254" s="51" t="s">
        <v>3093</v>
      </c>
    </row>
    <row r="255" spans="1:4" x14ac:dyDescent="0.25">
      <c r="A255" s="51" t="s">
        <v>3094</v>
      </c>
    </row>
    <row r="256" spans="1:4" x14ac:dyDescent="0.25">
      <c r="A256" s="51" t="s">
        <v>3095</v>
      </c>
    </row>
    <row r="257" spans="1:1" x14ac:dyDescent="0.2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3005</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2748</v>
      </c>
      <c r="C6" s="205" t="s">
        <v>2747</v>
      </c>
    </row>
    <row r="7" spans="1:3" ht="30" x14ac:dyDescent="0.25">
      <c r="A7" s="1" t="s">
        <v>1173</v>
      </c>
      <c r="B7" s="65" t="s">
        <v>2750</v>
      </c>
      <c r="C7" s="205" t="s">
        <v>2751</v>
      </c>
    </row>
    <row r="8" spans="1:3" ht="30" x14ac:dyDescent="0.25">
      <c r="A8" s="1" t="s">
        <v>1174</v>
      </c>
      <c r="B8" s="65" t="s">
        <v>2749</v>
      </c>
      <c r="C8" s="205" t="s">
        <v>2752</v>
      </c>
    </row>
    <row r="9" spans="1:3" x14ac:dyDescent="0.25">
      <c r="A9" s="1" t="s">
        <v>1175</v>
      </c>
      <c r="B9" s="65" t="s">
        <v>1176</v>
      </c>
      <c r="C9" s="164" t="s">
        <v>82</v>
      </c>
    </row>
    <row r="10" spans="1:3" ht="44.25" customHeight="1" x14ac:dyDescent="0.25">
      <c r="A10" s="1" t="s">
        <v>1177</v>
      </c>
      <c r="B10" s="65" t="s">
        <v>1391</v>
      </c>
      <c r="C10" s="164" t="s">
        <v>82</v>
      </c>
    </row>
    <row r="11" spans="1:3" ht="54.75" customHeight="1" x14ac:dyDescent="0.25">
      <c r="A11" s="1" t="s">
        <v>1178</v>
      </c>
      <c r="B11" s="65" t="s">
        <v>1179</v>
      </c>
      <c r="C11" s="164" t="s">
        <v>82</v>
      </c>
    </row>
    <row r="12" spans="1:3" x14ac:dyDescent="0.25">
      <c r="A12" s="1" t="s">
        <v>1180</v>
      </c>
      <c r="B12" s="65" t="s">
        <v>2680</v>
      </c>
      <c r="C12" s="164" t="s">
        <v>2681</v>
      </c>
    </row>
    <row r="13" spans="1:3" x14ac:dyDescent="0.25">
      <c r="A13" s="1" t="s">
        <v>1182</v>
      </c>
      <c r="B13" s="65" t="s">
        <v>1181</v>
      </c>
      <c r="C13" s="164" t="s">
        <v>82</v>
      </c>
    </row>
    <row r="14" spans="1:3" x14ac:dyDescent="0.25">
      <c r="A14" s="1" t="s">
        <v>1184</v>
      </c>
      <c r="B14" s="65" t="s">
        <v>1183</v>
      </c>
      <c r="C14" s="164" t="s">
        <v>82</v>
      </c>
    </row>
    <row r="15" spans="1:3" ht="30" x14ac:dyDescent="0.25">
      <c r="A15" s="1" t="s">
        <v>1186</v>
      </c>
      <c r="B15" s="65" t="s">
        <v>1185</v>
      </c>
      <c r="C15" s="164" t="s">
        <v>82</v>
      </c>
    </row>
    <row r="16" spans="1:3" x14ac:dyDescent="0.25">
      <c r="A16" s="1" t="s">
        <v>1188</v>
      </c>
      <c r="B16" s="65" t="s">
        <v>1187</v>
      </c>
      <c r="C16" s="164" t="s">
        <v>82</v>
      </c>
    </row>
    <row r="17" spans="1:3" ht="30" customHeight="1" x14ac:dyDescent="0.25">
      <c r="A17" s="1" t="s">
        <v>1190</v>
      </c>
      <c r="B17" s="69" t="s">
        <v>1189</v>
      </c>
      <c r="C17" s="164" t="s">
        <v>82</v>
      </c>
    </row>
    <row r="18" spans="1:3" x14ac:dyDescent="0.25">
      <c r="A18" s="1" t="s">
        <v>1192</v>
      </c>
      <c r="B18" s="69" t="s">
        <v>1191</v>
      </c>
      <c r="C18" s="164" t="s">
        <v>82</v>
      </c>
    </row>
    <row r="19" spans="1:3" x14ac:dyDescent="0.25">
      <c r="A19" s="1" t="s">
        <v>2679</v>
      </c>
      <c r="B19" s="69" t="s">
        <v>1193</v>
      </c>
      <c r="C19" s="164" t="s">
        <v>82</v>
      </c>
    </row>
    <row r="20" spans="1:3" x14ac:dyDescent="0.25">
      <c r="A20" s="1" t="s">
        <v>2682</v>
      </c>
      <c r="B20" s="65" t="s">
        <v>2678</v>
      </c>
      <c r="C20" s="164" t="s">
        <v>82</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82</v>
      </c>
    </row>
    <row r="30" spans="1:3" outlineLevel="1" x14ac:dyDescent="0.25">
      <c r="A30" s="1" t="s">
        <v>1204</v>
      </c>
      <c r="B30" s="65" t="s">
        <v>2274</v>
      </c>
      <c r="C30" s="164" t="s">
        <v>82</v>
      </c>
    </row>
    <row r="31" spans="1:3" outlineLevel="1" x14ac:dyDescent="0.25">
      <c r="A31" s="1" t="s">
        <v>1207</v>
      </c>
      <c r="B31" s="65" t="s">
        <v>2272</v>
      </c>
      <c r="C31" s="164" t="s">
        <v>82</v>
      </c>
    </row>
    <row r="32" spans="1:3" ht="30" outlineLevel="1" x14ac:dyDescent="0.25">
      <c r="A32" s="1" t="s">
        <v>1210</v>
      </c>
      <c r="B32" s="208" t="s">
        <v>3052</v>
      </c>
      <c r="C32" s="164" t="s">
        <v>82</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3097</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82</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Erin Hill</cp:lastModifiedBy>
  <cp:lastPrinted>2016-05-20T08:25:54Z</cp:lastPrinted>
  <dcterms:created xsi:type="dcterms:W3CDTF">2016-04-21T08:07:20Z</dcterms:created>
  <dcterms:modified xsi:type="dcterms:W3CDTF">2024-08-15T08:23:38Z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2024-03-20T12:53:29Z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19f62c71-c049-44a5-9d8a-8ecece588322</vt:lpwstr>
  </property>
  <property fmtid="{D5CDD505-2E9C-101B-9397-08002B2CF9AE}" pid="8" name="MSIP_Label_114e5b3d-cd74-4692-bcd4-6ee138f3edc7_ContentBits">
    <vt:lpwstr>0</vt:lpwstr>
  </property>
</Properties>
</file>